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3256" windowHeight="13176" tabRatio="784"/>
  </bookViews>
  <sheets>
    <sheet name="титульный лист" sheetId="16" r:id="rId1"/>
    <sheet name="1-2 день" sheetId="2" r:id="rId2"/>
    <sheet name="3-4 день" sheetId="4" r:id="rId3"/>
    <sheet name="5-6 день" sheetId="6" r:id="rId4"/>
    <sheet name="7-8 день" sheetId="8" r:id="rId5"/>
    <sheet name="9-10 день" sheetId="9" r:id="rId6"/>
    <sheet name="Ср. зн. ккал" sheetId="14" r:id="rId7"/>
    <sheet name="Исп. литер." sheetId="15" r:id="rId8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4" l="1"/>
  <c r="D12" i="14"/>
  <c r="D10" i="14"/>
  <c r="E10" i="14" s="1"/>
  <c r="C10" i="14"/>
  <c r="B10" i="14"/>
  <c r="C9" i="14"/>
  <c r="B9" i="14"/>
  <c r="D8" i="14"/>
  <c r="E8" i="14" s="1"/>
  <c r="C8" i="14"/>
  <c r="B8" i="14"/>
  <c r="E7" i="14"/>
  <c r="D7" i="14"/>
  <c r="C7" i="14"/>
  <c r="B7" i="14"/>
  <c r="E6" i="14"/>
  <c r="D6" i="14"/>
  <c r="C5" i="14"/>
  <c r="B5" i="14"/>
  <c r="O24" i="9"/>
  <c r="D14" i="14" s="1"/>
  <c r="E14" i="14" s="1"/>
  <c r="N24" i="9"/>
  <c r="M24" i="9"/>
  <c r="L24" i="9"/>
  <c r="K24" i="9"/>
  <c r="G24" i="9"/>
  <c r="F24" i="9"/>
  <c r="F25" i="9" s="1"/>
  <c r="E24" i="9"/>
  <c r="D24" i="9"/>
  <c r="O15" i="9"/>
  <c r="B14" i="14" s="1"/>
  <c r="C14" i="14" s="1"/>
  <c r="N15" i="9"/>
  <c r="N25" i="9" s="1"/>
  <c r="M15" i="9"/>
  <c r="L15" i="9"/>
  <c r="K15" i="9"/>
  <c r="G15" i="9"/>
  <c r="B13" i="14" s="1"/>
  <c r="C13" i="14" s="1"/>
  <c r="F15" i="9"/>
  <c r="E15" i="9"/>
  <c r="D15" i="9"/>
  <c r="C15" i="9"/>
  <c r="O24" i="8"/>
  <c r="N24" i="8"/>
  <c r="M24" i="8"/>
  <c r="L24" i="8"/>
  <c r="K24" i="8"/>
  <c r="G24" i="8"/>
  <c r="D11" i="14" s="1"/>
  <c r="E11" i="14" s="1"/>
  <c r="F24" i="8"/>
  <c r="E24" i="8"/>
  <c r="D24" i="8"/>
  <c r="O15" i="8"/>
  <c r="O25" i="8" s="1"/>
  <c r="N15" i="8"/>
  <c r="N25" i="8" s="1"/>
  <c r="M15" i="8"/>
  <c r="M25" i="8" s="1"/>
  <c r="L15" i="8"/>
  <c r="L25" i="8" s="1"/>
  <c r="K15" i="8"/>
  <c r="G15" i="8"/>
  <c r="B11" i="14" s="1"/>
  <c r="C11" i="14" s="1"/>
  <c r="F15" i="8"/>
  <c r="F25" i="8" s="1"/>
  <c r="E15" i="8"/>
  <c r="D15" i="8"/>
  <c r="D25" i="8" s="1"/>
  <c r="C15" i="8"/>
  <c r="O27" i="6"/>
  <c r="O26" i="6"/>
  <c r="N26" i="6"/>
  <c r="N27" i="6" s="1"/>
  <c r="M26" i="6"/>
  <c r="M27" i="6" s="1"/>
  <c r="L26" i="6"/>
  <c r="L27" i="6" s="1"/>
  <c r="K26" i="6"/>
  <c r="G26" i="6"/>
  <c r="D9" i="14" s="1"/>
  <c r="E9" i="14" s="1"/>
  <c r="F26" i="6"/>
  <c r="F27" i="6" s="1"/>
  <c r="E26" i="6"/>
  <c r="E27" i="6" s="1"/>
  <c r="D26" i="6"/>
  <c r="D27" i="6" s="1"/>
  <c r="C26" i="6"/>
  <c r="G15" i="6"/>
  <c r="F15" i="6"/>
  <c r="E15" i="6"/>
  <c r="D15" i="6"/>
  <c r="C15" i="6"/>
  <c r="O13" i="6"/>
  <c r="N13" i="6"/>
  <c r="M13" i="6"/>
  <c r="L13" i="6"/>
  <c r="G26" i="4"/>
  <c r="F26" i="4"/>
  <c r="E26" i="4"/>
  <c r="D26" i="4"/>
  <c r="O25" i="4"/>
  <c r="O26" i="4" s="1"/>
  <c r="N25" i="4"/>
  <c r="N26" i="4" s="1"/>
  <c r="M25" i="4"/>
  <c r="M26" i="4" s="1"/>
  <c r="L25" i="4"/>
  <c r="L26" i="4" s="1"/>
  <c r="G25" i="4"/>
  <c r="F25" i="4"/>
  <c r="E25" i="4"/>
  <c r="D25" i="4"/>
  <c r="C25" i="4"/>
  <c r="O15" i="4"/>
  <c r="N15" i="4"/>
  <c r="M15" i="4"/>
  <c r="L15" i="4"/>
  <c r="K15" i="4"/>
  <c r="G14" i="4"/>
  <c r="F14" i="4"/>
  <c r="E14" i="4"/>
  <c r="D14" i="4"/>
  <c r="C14" i="4"/>
  <c r="L26" i="2"/>
  <c r="O25" i="2"/>
  <c r="N25" i="2"/>
  <c r="M25" i="2"/>
  <c r="L25" i="2"/>
  <c r="K25" i="2"/>
  <c r="G25" i="2"/>
  <c r="G26" i="2" s="1"/>
  <c r="F25" i="2"/>
  <c r="F26" i="2" s="1"/>
  <c r="E25" i="2"/>
  <c r="E26" i="2" s="1"/>
  <c r="D25" i="2"/>
  <c r="D26" i="2" s="1"/>
  <c r="C25" i="2"/>
  <c r="O15" i="2"/>
  <c r="B6" i="14" s="1"/>
  <c r="C6" i="14" s="1"/>
  <c r="N15" i="2"/>
  <c r="M15" i="2"/>
  <c r="L15" i="2"/>
  <c r="K15" i="2"/>
  <c r="G15" i="2"/>
  <c r="F15" i="2"/>
  <c r="E15" i="2"/>
  <c r="D15" i="2"/>
  <c r="M25" i="9" l="1"/>
  <c r="L25" i="9"/>
  <c r="E25" i="8"/>
  <c r="B12" i="14"/>
  <c r="C12" i="14" s="1"/>
  <c r="G25" i="8"/>
  <c r="D25" i="9"/>
  <c r="O25" i="9"/>
  <c r="G25" i="9"/>
  <c r="E25" i="9"/>
  <c r="G27" i="6"/>
  <c r="D5" i="14"/>
  <c r="E5" i="14" s="1"/>
  <c r="O26" i="2"/>
  <c r="M26" i="2"/>
  <c r="N26" i="2"/>
  <c r="D13" i="14"/>
  <c r="B15" i="14" l="1"/>
  <c r="D15" i="14"/>
  <c r="E13" i="14"/>
</calcChain>
</file>

<file path=xl/sharedStrings.xml><?xml version="1.0" encoding="utf-8"?>
<sst xmlns="http://schemas.openxmlformats.org/spreadsheetml/2006/main" count="390" uniqueCount="109">
  <si>
    <t>День: Понедельник</t>
  </si>
  <si>
    <t>День: Вторник</t>
  </si>
  <si>
    <t>Неделя: первая</t>
  </si>
  <si>
    <t>Сезон: осенне-зимний период</t>
  </si>
  <si>
    <t>Возрастная категория: с 7 до 11 лет</t>
  </si>
  <si>
    <t>1 день</t>
  </si>
  <si>
    <t>2 день</t>
  </si>
  <si>
    <t>№ технологической карты</t>
  </si>
  <si>
    <t>Прием пищи, наименование блюда</t>
  </si>
  <si>
    <t>масса порции гр.</t>
  </si>
  <si>
    <t>Пищевые вещества</t>
  </si>
  <si>
    <t>Энергетическая ценность.ккал</t>
  </si>
  <si>
    <t>белки,г</t>
  </si>
  <si>
    <t>жиры,г</t>
  </si>
  <si>
    <t>углеводы,г</t>
  </si>
  <si>
    <t>Завтрак</t>
  </si>
  <si>
    <t>Каша манная молочная</t>
  </si>
  <si>
    <t>Салат из свежих помидоров с луком</t>
  </si>
  <si>
    <t>б/н</t>
  </si>
  <si>
    <t>Сырники с творога из п/ф</t>
  </si>
  <si>
    <t>Котлета домашняя из п/ф</t>
  </si>
  <si>
    <t>Джем из абрикосов</t>
  </si>
  <si>
    <t>Рис отварной с маслом</t>
  </si>
  <si>
    <t>Кофейный напиток</t>
  </si>
  <si>
    <t>Чай с сахаром</t>
  </si>
  <si>
    <t>Хлеб пшеничный</t>
  </si>
  <si>
    <t>Хлеб ржано-пшеничный</t>
  </si>
  <si>
    <t>Итого за прием пищи:</t>
  </si>
  <si>
    <t>Обед</t>
  </si>
  <si>
    <t>Салат "Горошинка"</t>
  </si>
  <si>
    <t>Огурцы свежие нарезка</t>
  </si>
  <si>
    <t xml:space="preserve">Суп картофельный с рыбными консервами </t>
  </si>
  <si>
    <t xml:space="preserve">Борщ с капустой, картофелем </t>
  </si>
  <si>
    <t>Котлета куриная из п/ф</t>
  </si>
  <si>
    <t>Бефстроганов из говядины из п/ф</t>
  </si>
  <si>
    <t>Макароны отварные с маслом</t>
  </si>
  <si>
    <t>Каша гречневая рассыпчатая</t>
  </si>
  <si>
    <t>Чай с лимоном</t>
  </si>
  <si>
    <t>Компот из свежих яблок</t>
  </si>
  <si>
    <t>Всего за день:</t>
  </si>
  <si>
    <t>День: Среда</t>
  </si>
  <si>
    <t>День: Четверг</t>
  </si>
  <si>
    <t>Возрастная категория:  с 7 до 11 лет</t>
  </si>
  <si>
    <t>Возрастная категория:   с 7 до 11 лет</t>
  </si>
  <si>
    <t>3 день</t>
  </si>
  <si>
    <t>4 день</t>
  </si>
  <si>
    <t>Прием пищи, 
наименование блюда</t>
  </si>
  <si>
    <t>масса порции, гр.</t>
  </si>
  <si>
    <t>Прием пищи,
наименование блюда</t>
  </si>
  <si>
    <t>Каша пшённая молочная</t>
  </si>
  <si>
    <t>Помидоры свежие нарезка</t>
  </si>
  <si>
    <t>Блинчики с вишней или абрикосом или яблоком с корицей из п/ф</t>
  </si>
  <si>
    <t>Какао с молоком</t>
  </si>
  <si>
    <t>Тефтели мясные из п/ф</t>
  </si>
  <si>
    <t>Салат из свежих помидоров
и огурцов</t>
  </si>
  <si>
    <t>Салат "Восточный"</t>
  </si>
  <si>
    <t>Суп  с макаронными изделиями</t>
  </si>
  <si>
    <t>Суп картофельный с мясными фрикадельками из п/ф</t>
  </si>
  <si>
    <t>200/ 20</t>
  </si>
  <si>
    <t>Пюре картофельное</t>
  </si>
  <si>
    <t>Пюре из гороха с маслом</t>
  </si>
  <si>
    <t>Котлета рыбная (филе горбуши)  из п/ф</t>
  </si>
  <si>
    <t>Компот из смеси сухофруктов</t>
  </si>
  <si>
    <t>День: Пятница</t>
  </si>
  <si>
    <t>Неделя: вторая</t>
  </si>
  <si>
    <t xml:space="preserve">Сезон: осенне-зимний период </t>
  </si>
  <si>
    <t>5 день</t>
  </si>
  <si>
    <t>6 день</t>
  </si>
  <si>
    <t>Кукуруза
консервированная</t>
  </si>
  <si>
    <t>Каша "Дружба" молочная</t>
  </si>
  <si>
    <t xml:space="preserve">б/н </t>
  </si>
  <si>
    <t>Бифштекс из п/ф</t>
  </si>
  <si>
    <t>Бутерброд с маслом и сыром на пш. хлебе</t>
  </si>
  <si>
    <t>30/20/10</t>
  </si>
  <si>
    <t>Чай с молоком</t>
  </si>
  <si>
    <t>Сок яблочный</t>
  </si>
  <si>
    <t xml:space="preserve">Хлеб пшеничный </t>
  </si>
  <si>
    <t>Салат из белокачанной капусты с морковью</t>
  </si>
  <si>
    <t>Суп картофельный с бобовыми</t>
  </si>
  <si>
    <t>Рассольник Ленинградский</t>
  </si>
  <si>
    <t>Тефтели куриные из п/ф</t>
  </si>
  <si>
    <t>Напиток из плодов шиповника</t>
  </si>
  <si>
    <t>7 день</t>
  </si>
  <si>
    <t>8 день</t>
  </si>
  <si>
    <t xml:space="preserve">     завтрак</t>
  </si>
  <si>
    <t>завтрак</t>
  </si>
  <si>
    <t>Щи из свежей капусты с картофелем</t>
  </si>
  <si>
    <t>Свекольник</t>
  </si>
  <si>
    <t>Каша перловая  рассыпчатая</t>
  </si>
  <si>
    <t>Гуляш из говядины</t>
  </si>
  <si>
    <t>Напиток лимонный</t>
  </si>
  <si>
    <t>9 день</t>
  </si>
  <si>
    <t>10 день</t>
  </si>
  <si>
    <t>Рагу из овощей</t>
  </si>
  <si>
    <t>Среднее значение калорийности</t>
  </si>
  <si>
    <t>Сезон: Осенне-зимний</t>
  </si>
  <si>
    <t>Дни</t>
  </si>
  <si>
    <t>%</t>
  </si>
  <si>
    <t>Итого:</t>
  </si>
  <si>
    <t>Средние значения калорийности приведены согласно СаН ПиН 2.3/2.4.3590-20 +/- 5%</t>
  </si>
  <si>
    <t>СПИСОК ИСПОЛЬЗУЕМОЙ ЛИТЕРАТУРЫ</t>
  </si>
  <si>
    <t>1. "Сборник рецептур на продукцию для обучающихся во всех образовательных учреждениях" Руководители 
разработки зборника : Могильный М.П. (ГОУ ВПО ПГТУ), Тутельян В.А. (ГУ НИИ питания РАМН). Издательство г.Москва "Дели плюс"2017 г.</t>
  </si>
  <si>
    <t>2. "Новейший сборник рецептур блюд и кулинарных изделий для предприятий общественного 
питания". - М.: ООО «Дом Славянской книги», 2019. – 576с.</t>
  </si>
  <si>
    <t>Биточки куриные из п/ф</t>
  </si>
  <si>
    <t>№ тех-ой карты</t>
  </si>
  <si>
    <t>уг-ды,г</t>
  </si>
  <si>
    <t>Эн. ценность. ккал</t>
  </si>
  <si>
    <t>Эн. ценность. Ккал</t>
  </si>
  <si>
    <t>Эн. ценностьккал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</si>
</sst>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9">
    <font>
      <sz val="11"/>
      <color theme="1"/>
      <name val="Calibri"/>
      <charset val="204"/>
      <scheme val="minor"/>
    </font>
    <font>
      <sz val="14"/>
      <color theme="1"/>
      <name val="Calibri"/>
      <family val="2"/>
      <charset val="204"/>
      <scheme val="minor"/>
    </font>
    <font>
      <sz val="18"/>
      <color theme="1"/>
      <name val=".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Cambria"/>
      <family val="1"/>
      <charset val="204"/>
      <scheme val="major"/>
    </font>
    <font>
      <b/>
      <sz val="14"/>
      <color theme="1"/>
      <name val="Cambria"/>
      <family val="1"/>
      <charset val="204"/>
      <scheme val="major"/>
    </font>
    <font>
      <sz val="14"/>
      <color theme="1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u/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mbria"/>
      <family val="1"/>
      <charset val="204"/>
    </font>
    <font>
      <sz val="14"/>
      <name val="Cambria"/>
      <family val="1"/>
      <charset val="204"/>
    </font>
    <font>
      <sz val="14"/>
      <color theme="1"/>
      <name val="Cambria"/>
      <family val="1"/>
      <charset val="204"/>
    </font>
    <font>
      <sz val="14"/>
      <color theme="1"/>
      <name val="Cambria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theme="1"/>
      </right>
      <top/>
      <bottom/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theme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7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6" fillId="0" borderId="4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9" fillId="0" borderId="0" xfId="0" applyFont="1"/>
    <xf numFmtId="0" fontId="8" fillId="0" borderId="0" xfId="0" applyFont="1"/>
    <xf numFmtId="0" fontId="8" fillId="0" borderId="9" xfId="0" applyFont="1" applyBorder="1" applyAlignment="1">
      <alignment horizontal="center" vertical="center" wrapText="1"/>
    </xf>
    <xf numFmtId="0" fontId="12" fillId="0" borderId="0" xfId="0" applyFont="1"/>
    <xf numFmtId="0" fontId="14" fillId="0" borderId="0" xfId="0" applyFont="1" applyBorder="1"/>
    <xf numFmtId="0" fontId="4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6" fillId="0" borderId="0" xfId="0" applyFont="1"/>
    <xf numFmtId="0" fontId="14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0" borderId="0" xfId="0" applyFont="1"/>
    <xf numFmtId="0" fontId="1" fillId="0" borderId="0" xfId="0" applyFont="1" applyAlignment="1">
      <alignment horizontal="center"/>
    </xf>
    <xf numFmtId="0" fontId="19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0" fillId="0" borderId="0" xfId="0" applyFont="1" applyBorder="1" applyAlignment="1">
      <alignment horizontal="left" vertical="center" wrapText="1"/>
    </xf>
    <xf numFmtId="2" fontId="20" fillId="0" borderId="0" xfId="0" applyNumberFormat="1" applyFont="1" applyBorder="1" applyAlignment="1">
      <alignment horizontal="center" vertical="center"/>
    </xf>
    <xf numFmtId="0" fontId="22" fillId="0" borderId="0" xfId="0" applyFont="1"/>
    <xf numFmtId="0" fontId="23" fillId="0" borderId="0" xfId="0" applyFont="1"/>
    <xf numFmtId="0" fontId="24" fillId="0" borderId="0" xfId="0" applyFont="1"/>
    <xf numFmtId="0" fontId="14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26" fillId="0" borderId="0" xfId="0" applyFont="1" applyAlignment="1">
      <alignment horizontal="center" vertical="center" wrapText="1"/>
    </xf>
    <xf numFmtId="0" fontId="0" fillId="0" borderId="0" xfId="0" applyFont="1"/>
    <xf numFmtId="0" fontId="12" fillId="0" borderId="0" xfId="0" applyFont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left" vertical="center" wrapText="1"/>
    </xf>
    <xf numFmtId="2" fontId="9" fillId="0" borderId="6" xfId="0" applyNumberFormat="1" applyFont="1" applyBorder="1" applyAlignment="1">
      <alignment horizontal="center" vertical="center"/>
    </xf>
    <xf numFmtId="2" fontId="9" fillId="0" borderId="7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7" fillId="0" borderId="0" xfId="0" applyFont="1"/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0" fillId="0" borderId="0" xfId="0" applyFont="1" applyBorder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9" fillId="0" borderId="5" xfId="0" applyFont="1" applyBorder="1" applyAlignment="1">
      <alignment horizontal="center" vertical="center"/>
    </xf>
    <xf numFmtId="2" fontId="9" fillId="2" borderId="6" xfId="0" applyNumberFormat="1" applyFont="1" applyFill="1" applyBorder="1" applyAlignment="1">
      <alignment horizontal="center" vertical="center"/>
    </xf>
    <xf numFmtId="2" fontId="9" fillId="2" borderId="7" xfId="0" applyNumberFormat="1" applyFont="1" applyFill="1" applyBorder="1" applyAlignment="1">
      <alignment horizontal="center" vertical="center"/>
    </xf>
    <xf numFmtId="0" fontId="27" fillId="0" borderId="0" xfId="0" applyFont="1"/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 wrapText="1"/>
    </xf>
    <xf numFmtId="2" fontId="9" fillId="0" borderId="9" xfId="0" applyNumberFormat="1" applyFont="1" applyBorder="1" applyAlignment="1">
      <alignment horizontal="center" vertical="center"/>
    </xf>
    <xf numFmtId="2" fontId="9" fillId="0" borderId="10" xfId="0" applyNumberFormat="1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2" fontId="6" fillId="0" borderId="9" xfId="0" applyNumberFormat="1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2" fontId="9" fillId="0" borderId="27" xfId="0" applyNumberFormat="1" applyFont="1" applyBorder="1" applyAlignment="1">
      <alignment horizontal="center" vertical="center"/>
    </xf>
    <xf numFmtId="2" fontId="9" fillId="0" borderId="28" xfId="0" applyNumberFormat="1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0" fontId="9" fillId="0" borderId="29" xfId="0" applyFont="1" applyBorder="1"/>
    <xf numFmtId="0" fontId="6" fillId="0" borderId="34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2" fontId="9" fillId="0" borderId="30" xfId="0" applyNumberFormat="1" applyFont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2" fontId="9" fillId="2" borderId="9" xfId="0" applyNumberFormat="1" applyFont="1" applyFill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/>
    </xf>
    <xf numFmtId="164" fontId="8" fillId="0" borderId="6" xfId="0" applyNumberFormat="1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center" vertical="center"/>
    </xf>
    <xf numFmtId="164" fontId="8" fillId="0" borderId="32" xfId="0" applyNumberFormat="1" applyFont="1" applyBorder="1" applyAlignment="1">
      <alignment horizontal="center" vertical="center"/>
    </xf>
    <xf numFmtId="164" fontId="8" fillId="0" borderId="33" xfId="0" applyNumberFormat="1" applyFont="1" applyBorder="1" applyAlignment="1">
      <alignment horizontal="center" vertical="center"/>
    </xf>
    <xf numFmtId="0" fontId="9" fillId="2" borderId="6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2" fontId="9" fillId="2" borderId="10" xfId="0" applyNumberFormat="1" applyFont="1" applyFill="1" applyBorder="1" applyAlignment="1">
      <alignment horizontal="center" vertical="center"/>
    </xf>
    <xf numFmtId="164" fontId="8" fillId="0" borderId="39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35" xfId="0" applyFont="1" applyBorder="1"/>
    <xf numFmtId="0" fontId="9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164" fontId="8" fillId="0" borderId="6" xfId="0" applyNumberFormat="1" applyFont="1" applyFill="1" applyBorder="1" applyAlignment="1">
      <alignment horizontal="center" vertical="center"/>
    </xf>
    <xf numFmtId="164" fontId="8" fillId="0" borderId="37" xfId="0" applyNumberFormat="1" applyFont="1" applyBorder="1" applyAlignment="1">
      <alignment horizontal="center" vertical="center"/>
    </xf>
    <xf numFmtId="164" fontId="8" fillId="0" borderId="38" xfId="0" applyNumberFormat="1" applyFont="1" applyBorder="1" applyAlignment="1">
      <alignment horizontal="center" vertical="center"/>
    </xf>
    <xf numFmtId="0" fontId="9" fillId="0" borderId="0" xfId="0" applyFont="1" applyBorder="1"/>
    <xf numFmtId="0" fontId="8" fillId="0" borderId="32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left" vertical="center"/>
    </xf>
    <xf numFmtId="2" fontId="8" fillId="0" borderId="39" xfId="0" applyNumberFormat="1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164" fontId="3" fillId="0" borderId="0" xfId="0" applyNumberFormat="1" applyFont="1" applyBorder="1" applyAlignment="1">
      <alignment horizontal="center"/>
    </xf>
    <xf numFmtId="2" fontId="8" fillId="0" borderId="0" xfId="0" applyNumberFormat="1" applyFont="1" applyBorder="1" applyAlignment="1">
      <alignment horizontal="center" vertical="center"/>
    </xf>
    <xf numFmtId="164" fontId="8" fillId="0" borderId="0" xfId="0" applyNumberFormat="1" applyFont="1" applyBorder="1" applyAlignment="1">
      <alignment horizontal="center" vertical="center"/>
    </xf>
    <xf numFmtId="0" fontId="6" fillId="0" borderId="0" xfId="0" applyFont="1" applyBorder="1"/>
    <xf numFmtId="0" fontId="6" fillId="0" borderId="49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164" fontId="8" fillId="0" borderId="18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/>
    </xf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left" vertical="center"/>
    </xf>
    <xf numFmtId="0" fontId="9" fillId="0" borderId="41" xfId="0" applyFont="1" applyBorder="1" applyAlignment="1">
      <alignment horizontal="center" vertical="center"/>
    </xf>
    <xf numFmtId="0" fontId="6" fillId="0" borderId="41" xfId="0" applyFont="1" applyBorder="1"/>
    <xf numFmtId="0" fontId="6" fillId="0" borderId="42" xfId="0" applyFont="1" applyBorder="1"/>
    <xf numFmtId="0" fontId="6" fillId="0" borderId="10" xfId="0" applyFont="1" applyBorder="1" applyAlignment="1">
      <alignment horizontal="center" vertical="center"/>
    </xf>
    <xf numFmtId="0" fontId="9" fillId="0" borderId="9" xfId="0" applyFont="1" applyBorder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left" vertical="center" wrapText="1"/>
    </xf>
    <xf numFmtId="2" fontId="9" fillId="0" borderId="9" xfId="0" applyNumberFormat="1" applyFont="1" applyFill="1" applyBorder="1" applyAlignment="1">
      <alignment horizontal="center" vertical="center"/>
    </xf>
    <xf numFmtId="2" fontId="9" fillId="0" borderId="10" xfId="0" applyNumberFormat="1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8" fillId="0" borderId="4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/>
    <xf numFmtId="0" fontId="9" fillId="2" borderId="0" xfId="0" applyFont="1" applyFill="1" applyAlignment="1">
      <alignment horizontal="center" vertical="center"/>
    </xf>
    <xf numFmtId="2" fontId="3" fillId="0" borderId="6" xfId="0" applyNumberFormat="1" applyFont="1" applyBorder="1" applyAlignment="1">
      <alignment horizontal="center"/>
    </xf>
    <xf numFmtId="0" fontId="28" fillId="0" borderId="9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0" fontId="8" fillId="0" borderId="8" xfId="0" applyFont="1" applyBorder="1" applyAlignment="1"/>
    <xf numFmtId="0" fontId="8" fillId="0" borderId="9" xfId="0" applyFont="1" applyBorder="1" applyAlignment="1"/>
    <xf numFmtId="0" fontId="8" fillId="0" borderId="10" xfId="0" applyFont="1" applyBorder="1" applyAlignment="1"/>
    <xf numFmtId="0" fontId="8" fillId="0" borderId="8" xfId="0" applyFont="1" applyBorder="1" applyAlignment="1">
      <alignment vertical="top" wrapText="1"/>
    </xf>
    <xf numFmtId="0" fontId="8" fillId="0" borderId="9" xfId="0" applyFont="1" applyBorder="1" applyAlignment="1">
      <alignment vertical="top" wrapText="1"/>
    </xf>
    <xf numFmtId="0" fontId="8" fillId="0" borderId="10" xfId="0" applyFont="1" applyBorder="1" applyAlignment="1">
      <alignment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8" fillId="0" borderId="11" xfId="0" applyFont="1" applyBorder="1" applyAlignment="1">
      <alignment horizontal="right" vertical="center"/>
    </xf>
    <xf numFmtId="0" fontId="8" fillId="0" borderId="12" xfId="0" applyFont="1" applyBorder="1" applyAlignment="1">
      <alignment horizontal="right" vertical="center"/>
    </xf>
    <xf numFmtId="0" fontId="8" fillId="0" borderId="36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18" fillId="0" borderId="23" xfId="0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0" fontId="18" fillId="0" borderId="25" xfId="0" applyFont="1" applyBorder="1" applyAlignment="1">
      <alignment horizont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18" fillId="0" borderId="40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0" fontId="25" fillId="0" borderId="0" xfId="0" applyFont="1" applyBorder="1" applyAlignment="1">
      <alignment horizontal="right" vertical="center"/>
    </xf>
    <xf numFmtId="0" fontId="28" fillId="0" borderId="14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right"/>
    </xf>
    <xf numFmtId="0" fontId="3" fillId="0" borderId="18" xfId="0" applyFont="1" applyBorder="1" applyAlignment="1">
      <alignment horizontal="right"/>
    </xf>
    <xf numFmtId="0" fontId="8" fillId="0" borderId="26" xfId="0" applyFont="1" applyBorder="1" applyAlignment="1">
      <alignment vertical="top" wrapText="1"/>
    </xf>
    <xf numFmtId="0" fontId="8" fillId="0" borderId="27" xfId="0" applyFont="1" applyBorder="1" applyAlignment="1">
      <alignment vertical="top" wrapText="1"/>
    </xf>
    <xf numFmtId="0" fontId="8" fillId="0" borderId="28" xfId="0" applyFont="1" applyBorder="1" applyAlignment="1">
      <alignment vertical="top" wrapText="1"/>
    </xf>
    <xf numFmtId="0" fontId="8" fillId="0" borderId="40" xfId="0" applyFont="1" applyBorder="1" applyAlignment="1">
      <alignment horizontal="center" vertical="top" wrapText="1"/>
    </xf>
    <xf numFmtId="0" fontId="8" fillId="0" borderId="41" xfId="0" applyFont="1" applyBorder="1" applyAlignment="1">
      <alignment horizontal="center" vertical="top" wrapText="1"/>
    </xf>
    <xf numFmtId="0" fontId="8" fillId="0" borderId="42" xfId="0" applyFont="1" applyBorder="1" applyAlignment="1">
      <alignment horizontal="center" vertical="top" wrapText="1"/>
    </xf>
    <xf numFmtId="0" fontId="8" fillId="0" borderId="50" xfId="0" applyFont="1" applyBorder="1" applyAlignment="1">
      <alignment horizontal="center" vertical="top" wrapText="1"/>
    </xf>
    <xf numFmtId="0" fontId="8" fillId="0" borderId="51" xfId="0" applyFont="1" applyBorder="1" applyAlignment="1">
      <alignment horizontal="center" vertical="top" wrapText="1"/>
    </xf>
    <xf numFmtId="0" fontId="8" fillId="0" borderId="52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right" vertical="center"/>
    </xf>
    <xf numFmtId="0" fontId="18" fillId="0" borderId="8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8" fillId="0" borderId="40" xfId="0" applyFont="1" applyFill="1" applyBorder="1" applyAlignment="1">
      <alignment horizontal="right" vertical="center" wrapText="1"/>
    </xf>
    <xf numFmtId="0" fontId="8" fillId="0" borderId="41" xfId="0" applyFont="1" applyFill="1" applyBorder="1" applyAlignment="1">
      <alignment horizontal="right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18" fillId="0" borderId="44" xfId="0" applyFont="1" applyBorder="1" applyAlignment="1">
      <alignment horizontal="center"/>
    </xf>
    <xf numFmtId="0" fontId="18" fillId="0" borderId="45" xfId="0" applyFont="1" applyBorder="1" applyAlignment="1">
      <alignment horizontal="center"/>
    </xf>
    <xf numFmtId="0" fontId="18" fillId="0" borderId="46" xfId="0" applyFont="1" applyBorder="1" applyAlignment="1">
      <alignment horizontal="center"/>
    </xf>
    <xf numFmtId="0" fontId="18" fillId="0" borderId="47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8" fillId="0" borderId="48" xfId="0" applyFont="1" applyBorder="1" applyAlignment="1">
      <alignment horizontal="center"/>
    </xf>
    <xf numFmtId="0" fontId="8" fillId="0" borderId="26" xfId="0" applyFont="1" applyBorder="1" applyAlignment="1"/>
    <xf numFmtId="0" fontId="8" fillId="0" borderId="27" xfId="0" applyFont="1" applyBorder="1" applyAlignment="1"/>
    <xf numFmtId="0" fontId="8" fillId="0" borderId="28" xfId="0" applyFont="1" applyBorder="1" applyAlignment="1"/>
    <xf numFmtId="0" fontId="8" fillId="0" borderId="23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18" fillId="0" borderId="12" xfId="0" applyFont="1" applyBorder="1" applyAlignment="1">
      <alignment horizontal="center" vertical="center"/>
    </xf>
    <xf numFmtId="0" fontId="17" fillId="0" borderId="0" xfId="0" applyFont="1" applyBorder="1" applyAlignment="1">
      <alignment horizontal="right" vertical="center"/>
    </xf>
    <xf numFmtId="0" fontId="8" fillId="0" borderId="31" xfId="0" applyFont="1" applyBorder="1" applyAlignment="1">
      <alignment horizontal="right" vertical="center"/>
    </xf>
    <xf numFmtId="0" fontId="8" fillId="0" borderId="32" xfId="0" applyFont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64" fontId="6" fillId="0" borderId="0" xfId="0" applyNumberFormat="1" applyFont="1" applyBorder="1"/>
    <xf numFmtId="0" fontId="9" fillId="2" borderId="0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left" vertical="center"/>
    </xf>
    <xf numFmtId="0" fontId="27" fillId="0" borderId="0" xfId="0" applyFont="1" applyBorder="1" applyAlignment="1">
      <alignment horizontal="center" vertical="center"/>
    </xf>
    <xf numFmtId="0" fontId="27" fillId="0" borderId="0" xfId="0" applyFont="1" applyBorder="1"/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/>
    <xf numFmtId="0" fontId="8" fillId="0" borderId="0" xfId="0" applyFont="1" applyBorder="1" applyAlignment="1">
      <alignment horizontal="center" vertical="top" wrapText="1"/>
    </xf>
    <xf numFmtId="0" fontId="2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2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2" fontId="9" fillId="2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2" fontId="9" fillId="0" borderId="0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16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0" fontId="18" fillId="0" borderId="0" xfId="0" applyFont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24190</xdr:colOff>
      <xdr:row>32</xdr:row>
      <xdr:rowOff>0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671"/>
        <a:stretch/>
      </xdr:blipFill>
      <xdr:spPr>
        <a:xfrm>
          <a:off x="0" y="0"/>
          <a:ext cx="13936133" cy="9753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tabSelected="1" zoomScale="70" zoomScaleNormal="70" workbookViewId="0">
      <selection activeCell="V18" sqref="V18"/>
    </sheetView>
  </sheetViews>
  <sheetFormatPr defaultColWidth="9" defaultRowHeight="14.4"/>
  <cols>
    <col min="1" max="1" width="11.44140625" style="47" customWidth="1"/>
    <col min="2" max="2" width="34.44140625" style="47" customWidth="1"/>
    <col min="3" max="3" width="10.44140625" style="47" customWidth="1"/>
    <col min="4" max="4" width="7.6640625" style="47" customWidth="1"/>
    <col min="5" max="5" width="8" style="47" customWidth="1"/>
    <col min="6" max="6" width="11" style="47" customWidth="1"/>
    <col min="7" max="7" width="14.44140625" style="47" customWidth="1"/>
    <col min="8" max="8" width="3.44140625" style="47" customWidth="1"/>
    <col min="9" max="9" width="11.88671875" style="47" customWidth="1"/>
    <col min="10" max="10" width="38.6640625" style="47" customWidth="1"/>
    <col min="11" max="11" width="10.44140625" style="47" customWidth="1"/>
    <col min="12" max="12" width="7.88671875" style="47" customWidth="1"/>
    <col min="13" max="13" width="7.5546875" style="47" customWidth="1"/>
    <col min="14" max="14" width="11" style="47" customWidth="1"/>
    <col min="15" max="15" width="14.44140625" style="47" customWidth="1"/>
  </cols>
  <sheetData>
    <row r="1" spans="1:22" ht="18">
      <c r="A1" s="246"/>
      <c r="B1" s="246"/>
      <c r="C1" s="246"/>
      <c r="D1" s="246"/>
      <c r="E1" s="246"/>
      <c r="F1" s="246"/>
      <c r="G1" s="246"/>
      <c r="H1" s="112"/>
      <c r="I1" s="246"/>
      <c r="J1" s="246"/>
      <c r="K1" s="246"/>
      <c r="L1" s="246"/>
      <c r="M1" s="246"/>
      <c r="N1" s="246"/>
      <c r="O1" s="246"/>
      <c r="P1" s="23"/>
      <c r="Q1" s="23"/>
    </row>
    <row r="2" spans="1:22" ht="18">
      <c r="A2" s="247"/>
      <c r="B2" s="247"/>
      <c r="C2" s="247"/>
      <c r="D2" s="247"/>
      <c r="E2" s="247"/>
      <c r="F2" s="247"/>
      <c r="G2" s="247"/>
      <c r="H2" s="112"/>
      <c r="I2" s="247"/>
      <c r="J2" s="247"/>
      <c r="K2" s="247"/>
      <c r="L2" s="247"/>
      <c r="M2" s="247"/>
      <c r="N2" s="247"/>
      <c r="O2" s="247"/>
      <c r="P2" s="23"/>
      <c r="Q2" s="23"/>
    </row>
    <row r="3" spans="1:22" ht="18">
      <c r="A3" s="247"/>
      <c r="B3" s="247"/>
      <c r="C3" s="247"/>
      <c r="D3" s="247"/>
      <c r="E3" s="247"/>
      <c r="F3" s="247"/>
      <c r="G3" s="247"/>
      <c r="H3" s="112"/>
      <c r="I3" s="247"/>
      <c r="J3" s="247"/>
      <c r="K3" s="247"/>
      <c r="L3" s="247"/>
      <c r="M3" s="247"/>
      <c r="N3" s="247"/>
      <c r="O3" s="247"/>
      <c r="P3" s="23"/>
      <c r="Q3" s="23"/>
    </row>
    <row r="4" spans="1:22" ht="22.95" customHeight="1">
      <c r="A4" s="246"/>
      <c r="B4" s="246"/>
      <c r="C4" s="246"/>
      <c r="D4" s="246"/>
      <c r="E4" s="246"/>
      <c r="F4" s="246"/>
      <c r="G4" s="246"/>
      <c r="H4" s="112"/>
      <c r="I4" s="246"/>
      <c r="J4" s="246"/>
      <c r="K4" s="246"/>
      <c r="L4" s="246"/>
      <c r="M4" s="246"/>
      <c r="N4" s="246"/>
      <c r="O4" s="246"/>
      <c r="P4" s="23"/>
      <c r="Q4" s="23"/>
    </row>
    <row r="5" spans="1:22" ht="25.2" customHeight="1">
      <c r="A5" s="248"/>
      <c r="B5" s="248"/>
      <c r="C5" s="248"/>
      <c r="D5" s="248"/>
      <c r="E5" s="248"/>
      <c r="F5" s="248"/>
      <c r="G5" s="248"/>
      <c r="H5" s="112"/>
      <c r="I5" s="248"/>
      <c r="J5" s="248"/>
      <c r="K5" s="248"/>
      <c r="L5" s="248"/>
      <c r="M5" s="248"/>
      <c r="N5" s="248"/>
      <c r="O5" s="248"/>
      <c r="P5" s="23"/>
      <c r="Q5" s="23"/>
    </row>
    <row r="6" spans="1:22" s="46" customFormat="1" ht="24.9" customHeight="1">
      <c r="A6" s="249"/>
      <c r="B6" s="250"/>
      <c r="C6" s="250"/>
      <c r="D6" s="250"/>
      <c r="E6" s="250"/>
      <c r="F6" s="250"/>
      <c r="G6" s="250"/>
      <c r="H6" s="237"/>
      <c r="I6" s="250"/>
      <c r="J6" s="250"/>
      <c r="K6" s="250"/>
      <c r="L6" s="250"/>
      <c r="M6" s="250"/>
      <c r="N6" s="250"/>
      <c r="O6" s="250"/>
      <c r="P6" s="63"/>
      <c r="Q6" s="63"/>
    </row>
    <row r="7" spans="1:22" s="46" customFormat="1" ht="49.2" customHeight="1">
      <c r="A7" s="249"/>
      <c r="B7" s="250"/>
      <c r="C7" s="250"/>
      <c r="D7" s="237"/>
      <c r="E7" s="237"/>
      <c r="F7" s="237"/>
      <c r="G7" s="250"/>
      <c r="H7" s="237"/>
      <c r="I7" s="250"/>
      <c r="J7" s="250"/>
      <c r="K7" s="250"/>
      <c r="L7" s="237"/>
      <c r="M7" s="237"/>
      <c r="N7" s="237"/>
      <c r="O7" s="250"/>
      <c r="P7" s="63"/>
      <c r="Q7" s="63"/>
    </row>
    <row r="8" spans="1:22" ht="18">
      <c r="A8" s="251"/>
      <c r="B8" s="251"/>
      <c r="C8" s="251"/>
      <c r="D8" s="251"/>
      <c r="E8" s="251"/>
      <c r="F8" s="251"/>
      <c r="G8" s="251"/>
      <c r="H8" s="112"/>
      <c r="I8" s="251"/>
      <c r="J8" s="251"/>
      <c r="K8" s="251"/>
      <c r="L8" s="251"/>
      <c r="M8" s="251"/>
      <c r="N8" s="251"/>
      <c r="O8" s="251"/>
      <c r="P8" s="18"/>
      <c r="Q8" s="18"/>
    </row>
    <row r="9" spans="1:22" ht="40.200000000000003" customHeight="1">
      <c r="A9" s="240"/>
      <c r="B9" s="252"/>
      <c r="C9" s="253"/>
      <c r="D9" s="253"/>
      <c r="E9" s="253"/>
      <c r="F9" s="253"/>
      <c r="G9" s="253"/>
      <c r="H9" s="112"/>
      <c r="I9" s="239"/>
      <c r="J9" s="254"/>
      <c r="K9" s="255"/>
      <c r="L9" s="255"/>
      <c r="M9" s="255"/>
      <c r="N9" s="255"/>
      <c r="O9" s="255"/>
      <c r="P9" s="18"/>
      <c r="Q9" s="18"/>
      <c r="S9" s="29"/>
    </row>
    <row r="10" spans="1:22" s="24" customFormat="1" ht="24" customHeight="1">
      <c r="A10" s="239"/>
      <c r="B10" s="254"/>
      <c r="C10" s="253"/>
      <c r="D10" s="253"/>
      <c r="E10" s="253"/>
      <c r="F10" s="253"/>
      <c r="G10" s="253"/>
      <c r="H10" s="238"/>
      <c r="I10" s="239"/>
      <c r="J10" s="256"/>
      <c r="K10" s="253"/>
      <c r="L10" s="253"/>
      <c r="M10" s="253"/>
      <c r="N10" s="253"/>
      <c r="O10" s="253"/>
      <c r="P10" s="64"/>
      <c r="Q10" s="72"/>
      <c r="R10" s="35"/>
      <c r="S10" s="35"/>
      <c r="T10" s="35"/>
      <c r="U10" s="35"/>
      <c r="V10" s="35"/>
    </row>
    <row r="11" spans="1:22" s="24" customFormat="1" ht="22.95" customHeight="1">
      <c r="A11" s="257"/>
      <c r="B11" s="258"/>
      <c r="C11" s="259"/>
      <c r="D11" s="259"/>
      <c r="E11" s="259"/>
      <c r="F11" s="259"/>
      <c r="G11" s="259"/>
      <c r="H11" s="238"/>
      <c r="I11" s="242"/>
      <c r="J11" s="254"/>
      <c r="K11" s="253"/>
      <c r="L11" s="253"/>
      <c r="M11" s="253"/>
      <c r="N11" s="253"/>
      <c r="O11" s="253"/>
      <c r="P11" s="65"/>
      <c r="Q11" s="65"/>
    </row>
    <row r="12" spans="1:22" s="25" customFormat="1" ht="24" customHeight="1">
      <c r="A12" s="242"/>
      <c r="B12" s="254"/>
      <c r="C12" s="253"/>
      <c r="D12" s="253"/>
      <c r="E12" s="253"/>
      <c r="F12" s="253"/>
      <c r="G12" s="253"/>
      <c r="H12" s="239"/>
      <c r="I12" s="240"/>
      <c r="J12" s="252"/>
      <c r="K12" s="260"/>
      <c r="L12" s="260"/>
      <c r="M12" s="260"/>
      <c r="N12" s="260"/>
      <c r="O12" s="260"/>
      <c r="P12" s="48"/>
      <c r="Q12" s="48"/>
    </row>
    <row r="13" spans="1:22" s="25" customFormat="1" ht="22.95" customHeight="1">
      <c r="A13" s="239"/>
      <c r="B13" s="254"/>
      <c r="C13" s="253"/>
      <c r="D13" s="253"/>
      <c r="E13" s="253"/>
      <c r="F13" s="253"/>
      <c r="G13" s="253"/>
      <c r="H13" s="239"/>
      <c r="I13" s="239"/>
      <c r="J13" s="261"/>
      <c r="K13" s="253"/>
      <c r="L13" s="253"/>
      <c r="M13" s="253"/>
      <c r="N13" s="253"/>
      <c r="O13" s="253"/>
      <c r="P13" s="48"/>
      <c r="Q13" s="48"/>
    </row>
    <row r="14" spans="1:22" s="25" customFormat="1" ht="21" customHeight="1">
      <c r="A14" s="239"/>
      <c r="B14" s="261"/>
      <c r="C14" s="253"/>
      <c r="D14" s="253"/>
      <c r="E14" s="253"/>
      <c r="F14" s="253"/>
      <c r="G14" s="253"/>
      <c r="H14" s="112"/>
      <c r="I14" s="239"/>
      <c r="J14" s="254"/>
      <c r="K14" s="253"/>
      <c r="L14" s="253"/>
      <c r="M14" s="253"/>
      <c r="N14" s="253"/>
      <c r="O14" s="253"/>
      <c r="P14" s="48"/>
      <c r="Q14" s="48"/>
    </row>
    <row r="15" spans="1:22" ht="18">
      <c r="A15" s="262"/>
      <c r="B15" s="262"/>
      <c r="C15" s="263"/>
      <c r="D15" s="120"/>
      <c r="E15" s="120"/>
      <c r="F15" s="120"/>
      <c r="G15" s="120"/>
      <c r="H15" s="112"/>
      <c r="I15" s="264"/>
      <c r="J15" s="264"/>
      <c r="K15" s="125"/>
      <c r="L15" s="120"/>
      <c r="M15" s="120"/>
      <c r="N15" s="120"/>
      <c r="O15" s="120"/>
      <c r="P15" s="18"/>
      <c r="Q15" s="18"/>
    </row>
    <row r="16" spans="1:22" ht="18">
      <c r="A16" s="240"/>
      <c r="B16" s="240"/>
      <c r="C16" s="240"/>
      <c r="D16" s="240"/>
      <c r="E16" s="240"/>
      <c r="F16" s="240"/>
      <c r="G16" s="240"/>
      <c r="H16" s="112"/>
      <c r="I16" s="121"/>
      <c r="J16" s="121"/>
      <c r="K16" s="241"/>
      <c r="L16" s="121"/>
      <c r="M16" s="121"/>
      <c r="N16" s="121"/>
      <c r="O16" s="121"/>
      <c r="P16" s="18"/>
      <c r="Q16" s="18"/>
    </row>
    <row r="17" spans="1:17" s="24" customFormat="1" ht="18">
      <c r="A17" s="265"/>
      <c r="B17" s="265"/>
      <c r="C17" s="265"/>
      <c r="D17" s="265"/>
      <c r="E17" s="265"/>
      <c r="F17" s="265"/>
      <c r="G17" s="265"/>
      <c r="H17" s="238"/>
      <c r="I17" s="265"/>
      <c r="J17" s="265"/>
      <c r="K17" s="265"/>
      <c r="L17" s="265"/>
      <c r="M17" s="265"/>
      <c r="N17" s="265"/>
      <c r="O17" s="265"/>
      <c r="P17" s="65"/>
      <c r="Q17" s="65"/>
    </row>
    <row r="18" spans="1:17" s="25" customFormat="1" ht="27" customHeight="1">
      <c r="A18" s="242"/>
      <c r="B18" s="254"/>
      <c r="C18" s="253"/>
      <c r="D18" s="253"/>
      <c r="E18" s="253"/>
      <c r="F18" s="253"/>
      <c r="G18" s="253"/>
      <c r="H18" s="242"/>
      <c r="I18" s="239"/>
      <c r="J18" s="254"/>
      <c r="K18" s="255"/>
      <c r="L18" s="255"/>
      <c r="M18" s="255"/>
      <c r="N18" s="255"/>
      <c r="O18" s="255"/>
      <c r="P18" s="48"/>
      <c r="Q18" s="48"/>
    </row>
    <row r="19" spans="1:17" s="25" customFormat="1" ht="42" customHeight="1">
      <c r="A19" s="239"/>
      <c r="B19" s="254"/>
      <c r="C19" s="253"/>
      <c r="D19" s="253"/>
      <c r="E19" s="253"/>
      <c r="F19" s="253"/>
      <c r="G19" s="253"/>
      <c r="H19" s="112"/>
      <c r="I19" s="239"/>
      <c r="J19" s="254"/>
      <c r="K19" s="253"/>
      <c r="L19" s="253"/>
      <c r="M19" s="253"/>
      <c r="N19" s="253"/>
      <c r="O19" s="253"/>
      <c r="P19" s="48"/>
      <c r="Q19" s="48"/>
    </row>
    <row r="20" spans="1:17" ht="39" customHeight="1">
      <c r="A20" s="239"/>
      <c r="B20" s="254"/>
      <c r="C20" s="253"/>
      <c r="D20" s="253"/>
      <c r="E20" s="253"/>
      <c r="F20" s="253"/>
      <c r="G20" s="253"/>
      <c r="H20" s="112"/>
      <c r="I20" s="242"/>
      <c r="J20" s="266"/>
      <c r="K20" s="255"/>
      <c r="L20" s="255"/>
      <c r="M20" s="255"/>
      <c r="N20" s="255"/>
      <c r="O20" s="255"/>
      <c r="P20" s="18"/>
      <c r="Q20" s="18"/>
    </row>
    <row r="21" spans="1:17" ht="43.95" customHeight="1">
      <c r="A21" s="239"/>
      <c r="B21" s="254"/>
      <c r="C21" s="253"/>
      <c r="D21" s="253"/>
      <c r="E21" s="253"/>
      <c r="F21" s="253"/>
      <c r="G21" s="253"/>
      <c r="H21" s="112"/>
      <c r="I21" s="239"/>
      <c r="J21" s="254"/>
      <c r="K21" s="253"/>
      <c r="L21" s="253"/>
      <c r="M21" s="253"/>
      <c r="N21" s="253"/>
      <c r="O21" s="253"/>
      <c r="P21" s="18"/>
      <c r="Q21" s="18"/>
    </row>
    <row r="22" spans="1:17" s="24" customFormat="1" ht="22.2" customHeight="1">
      <c r="A22" s="239"/>
      <c r="B22" s="254"/>
      <c r="C22" s="253"/>
      <c r="D22" s="253"/>
      <c r="E22" s="253"/>
      <c r="F22" s="253"/>
      <c r="G22" s="253"/>
      <c r="H22" s="112"/>
      <c r="I22" s="239"/>
      <c r="J22" s="254"/>
      <c r="K22" s="255"/>
      <c r="L22" s="253"/>
      <c r="M22" s="253"/>
      <c r="N22" s="253"/>
      <c r="O22" s="253"/>
      <c r="P22" s="65"/>
      <c r="Q22" s="65"/>
    </row>
    <row r="23" spans="1:17" s="25" customFormat="1" ht="22.95" customHeight="1">
      <c r="A23" s="239"/>
      <c r="B23" s="261"/>
      <c r="C23" s="253"/>
      <c r="D23" s="253"/>
      <c r="E23" s="253"/>
      <c r="F23" s="253"/>
      <c r="G23" s="253"/>
      <c r="H23" s="239"/>
      <c r="I23" s="239"/>
      <c r="J23" s="261"/>
      <c r="K23" s="253"/>
      <c r="L23" s="253"/>
      <c r="M23" s="253"/>
      <c r="N23" s="253"/>
      <c r="O23" s="253"/>
      <c r="P23" s="48"/>
      <c r="Q23" s="48"/>
    </row>
    <row r="24" spans="1:17" ht="28.95" customHeight="1">
      <c r="A24" s="239"/>
      <c r="B24" s="254"/>
      <c r="C24" s="253"/>
      <c r="D24" s="253"/>
      <c r="E24" s="253"/>
      <c r="F24" s="253"/>
      <c r="G24" s="253"/>
      <c r="H24" s="112"/>
      <c r="I24" s="239"/>
      <c r="J24" s="254"/>
      <c r="K24" s="253"/>
      <c r="L24" s="253"/>
      <c r="M24" s="253"/>
      <c r="N24" s="253"/>
      <c r="O24" s="253"/>
      <c r="P24" s="18"/>
      <c r="Q24" s="18"/>
    </row>
    <row r="25" spans="1:17" ht="18">
      <c r="A25" s="264"/>
      <c r="B25" s="264"/>
      <c r="C25" s="125"/>
      <c r="D25" s="120"/>
      <c r="E25" s="120"/>
      <c r="F25" s="120"/>
      <c r="G25" s="120"/>
      <c r="H25" s="112"/>
      <c r="I25" s="264"/>
      <c r="J25" s="264"/>
      <c r="K25" s="125"/>
      <c r="L25" s="120"/>
      <c r="M25" s="120"/>
      <c r="N25" s="120"/>
      <c r="O25" s="120"/>
      <c r="P25" s="18"/>
      <c r="Q25" s="18"/>
    </row>
    <row r="26" spans="1:17" ht="18">
      <c r="A26" s="173"/>
      <c r="B26" s="173"/>
      <c r="C26" s="173"/>
      <c r="D26" s="120"/>
      <c r="E26" s="120"/>
      <c r="F26" s="120"/>
      <c r="G26" s="120"/>
      <c r="H26" s="112"/>
      <c r="I26" s="173"/>
      <c r="J26" s="173"/>
      <c r="K26" s="173"/>
      <c r="L26" s="120"/>
      <c r="M26" s="120"/>
      <c r="N26" s="120"/>
      <c r="O26" s="120"/>
      <c r="P26" s="18"/>
      <c r="Q26" s="18"/>
    </row>
    <row r="27" spans="1:17" ht="18">
      <c r="A27" s="58"/>
      <c r="B27" s="57"/>
      <c r="C27" s="58"/>
      <c r="D27" s="58"/>
      <c r="E27" s="58"/>
      <c r="F27" s="58"/>
      <c r="G27" s="58"/>
      <c r="H27" s="59"/>
      <c r="I27" s="58"/>
      <c r="J27" s="57"/>
      <c r="K27" s="58"/>
      <c r="L27" s="58"/>
      <c r="M27" s="58"/>
      <c r="N27" s="58"/>
      <c r="O27" s="58"/>
      <c r="P27" s="29"/>
      <c r="Q27" s="29"/>
    </row>
    <row r="28" spans="1:17" ht="21">
      <c r="A28" s="244"/>
      <c r="B28" s="243"/>
      <c r="C28" s="244"/>
      <c r="D28" s="244"/>
      <c r="E28" s="244"/>
      <c r="F28" s="244"/>
      <c r="G28" s="244"/>
      <c r="H28" s="245"/>
      <c r="I28" s="244"/>
      <c r="J28" s="243"/>
      <c r="K28" s="244"/>
      <c r="L28" s="244"/>
      <c r="M28" s="244"/>
      <c r="N28" s="244"/>
      <c r="O28" s="244"/>
      <c r="P28" s="69"/>
    </row>
    <row r="29" spans="1:17" ht="18">
      <c r="A29" s="58"/>
      <c r="B29" s="57"/>
      <c r="C29" s="58"/>
      <c r="D29" s="58"/>
      <c r="E29" s="58"/>
      <c r="F29" s="58"/>
      <c r="G29" s="58"/>
      <c r="H29" s="59"/>
      <c r="I29" s="173"/>
      <c r="J29" s="173"/>
      <c r="K29" s="173"/>
      <c r="L29" s="58"/>
      <c r="M29" s="58"/>
      <c r="N29" s="58"/>
      <c r="O29" s="58"/>
    </row>
    <row r="30" spans="1:17">
      <c r="A30" s="60"/>
      <c r="B30" s="184"/>
      <c r="C30" s="184"/>
      <c r="D30" s="184"/>
      <c r="E30" s="70"/>
      <c r="F30" s="70"/>
      <c r="G30" s="70"/>
      <c r="H30" s="60"/>
      <c r="I30" s="70"/>
      <c r="J30" s="71"/>
      <c r="K30" s="70"/>
      <c r="L30" s="70"/>
      <c r="M30" s="70"/>
      <c r="N30" s="70"/>
      <c r="O30" s="70"/>
    </row>
    <row r="31" spans="1:17">
      <c r="A31" s="70"/>
      <c r="B31" s="71"/>
      <c r="C31" s="70"/>
      <c r="D31" s="70"/>
      <c r="E31" s="70"/>
      <c r="F31" s="70"/>
      <c r="G31" s="70"/>
      <c r="H31" s="70"/>
      <c r="I31" s="28"/>
      <c r="J31" s="28"/>
      <c r="K31" s="28"/>
      <c r="L31" s="28"/>
      <c r="M31" s="28"/>
      <c r="N31" s="28"/>
      <c r="O31" s="28"/>
    </row>
    <row r="32" spans="1:17">
      <c r="A32" s="70"/>
      <c r="B32" s="71"/>
      <c r="C32" s="70"/>
      <c r="D32" s="70"/>
      <c r="E32" s="70"/>
      <c r="F32" s="70"/>
      <c r="G32" s="70"/>
      <c r="H32" s="60"/>
      <c r="I32" s="70"/>
      <c r="J32" s="71"/>
      <c r="K32" s="70"/>
      <c r="L32" s="70"/>
      <c r="M32" s="70"/>
      <c r="N32" s="70"/>
      <c r="O32" s="70"/>
    </row>
    <row r="33" spans="1:15">
      <c r="A33" s="61"/>
      <c r="B33" s="62"/>
      <c r="C33" s="61"/>
      <c r="D33" s="61"/>
      <c r="E33" s="61"/>
      <c r="F33" s="61"/>
      <c r="G33" s="61"/>
      <c r="I33" s="61"/>
      <c r="J33" s="62"/>
      <c r="K33" s="61"/>
      <c r="L33" s="61"/>
      <c r="M33" s="61"/>
      <c r="N33" s="61"/>
      <c r="O33" s="61"/>
    </row>
    <row r="34" spans="1:15">
      <c r="I34" s="61"/>
      <c r="J34" s="62"/>
      <c r="K34" s="61"/>
      <c r="L34" s="61"/>
      <c r="M34" s="61"/>
      <c r="N34" s="61"/>
      <c r="O34" s="61"/>
    </row>
  </sheetData>
  <mergeCells count="32">
    <mergeCell ref="A26:C26"/>
    <mergeCell ref="I26:K26"/>
    <mergeCell ref="I29:K29"/>
    <mergeCell ref="B30:D30"/>
    <mergeCell ref="A15:B15"/>
    <mergeCell ref="I15:J15"/>
    <mergeCell ref="A17:G17"/>
    <mergeCell ref="I17:O17"/>
    <mergeCell ref="A25:B25"/>
    <mergeCell ref="I25:J25"/>
    <mergeCell ref="J6:J7"/>
    <mergeCell ref="K6:K7"/>
    <mergeCell ref="L6:N6"/>
    <mergeCell ref="O6:O7"/>
    <mergeCell ref="A8:G8"/>
    <mergeCell ref="I8:O8"/>
    <mergeCell ref="A4:G4"/>
    <mergeCell ref="I4:O4"/>
    <mergeCell ref="A5:G5"/>
    <mergeCell ref="I5:O5"/>
    <mergeCell ref="A6:A7"/>
    <mergeCell ref="B6:B7"/>
    <mergeCell ref="C6:C7"/>
    <mergeCell ref="D6:F6"/>
    <mergeCell ref="G6:G7"/>
    <mergeCell ref="I6:I7"/>
    <mergeCell ref="A1:G1"/>
    <mergeCell ref="I1:O1"/>
    <mergeCell ref="A2:G2"/>
    <mergeCell ref="I2:O2"/>
    <mergeCell ref="A3:G3"/>
    <mergeCell ref="I3:O3"/>
  </mergeCells>
  <pageMargins left="0.7" right="0.7" top="0.75" bottom="0.75" header="0.3" footer="0.3"/>
  <pageSetup paperSize="9" scale="6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zoomScale="70" zoomScaleNormal="70" workbookViewId="0">
      <selection activeCell="R21" sqref="R21"/>
    </sheetView>
  </sheetViews>
  <sheetFormatPr defaultColWidth="9" defaultRowHeight="14.4"/>
  <cols>
    <col min="1" max="1" width="11.44140625" style="47" customWidth="1"/>
    <col min="2" max="2" width="34.44140625" style="47" customWidth="1"/>
    <col min="3" max="3" width="10.44140625" style="47" customWidth="1"/>
    <col min="4" max="4" width="7.6640625" style="47" customWidth="1"/>
    <col min="5" max="5" width="8" style="47" customWidth="1"/>
    <col min="6" max="6" width="11" style="47" customWidth="1"/>
    <col min="7" max="7" width="14.44140625" style="47" customWidth="1"/>
    <col min="8" max="8" width="3.44140625" style="47" customWidth="1"/>
    <col min="9" max="9" width="11.88671875" style="47" customWidth="1"/>
    <col min="10" max="10" width="38.6640625" style="47" customWidth="1"/>
    <col min="11" max="11" width="10.44140625" style="47" customWidth="1"/>
    <col min="12" max="12" width="7.88671875" style="47" customWidth="1"/>
    <col min="13" max="13" width="7.5546875" style="47" customWidth="1"/>
    <col min="14" max="14" width="11" style="47" customWidth="1"/>
    <col min="15" max="15" width="14.44140625" style="47" customWidth="1"/>
  </cols>
  <sheetData>
    <row r="1" spans="1:22" ht="18">
      <c r="A1" s="147" t="s">
        <v>0</v>
      </c>
      <c r="B1" s="148"/>
      <c r="C1" s="148"/>
      <c r="D1" s="148"/>
      <c r="E1" s="148"/>
      <c r="F1" s="148"/>
      <c r="G1" s="149"/>
      <c r="H1" s="15"/>
      <c r="I1" s="147" t="s">
        <v>1</v>
      </c>
      <c r="J1" s="148"/>
      <c r="K1" s="148"/>
      <c r="L1" s="148"/>
      <c r="M1" s="148"/>
      <c r="N1" s="148"/>
      <c r="O1" s="149"/>
      <c r="P1" s="23"/>
      <c r="Q1" s="23"/>
    </row>
    <row r="2" spans="1:22" ht="18">
      <c r="A2" s="150" t="s">
        <v>2</v>
      </c>
      <c r="B2" s="151"/>
      <c r="C2" s="151"/>
      <c r="D2" s="151"/>
      <c r="E2" s="151"/>
      <c r="F2" s="151"/>
      <c r="G2" s="152"/>
      <c r="H2" s="15"/>
      <c r="I2" s="150" t="s">
        <v>2</v>
      </c>
      <c r="J2" s="151"/>
      <c r="K2" s="151"/>
      <c r="L2" s="151"/>
      <c r="M2" s="151"/>
      <c r="N2" s="151"/>
      <c r="O2" s="152"/>
      <c r="P2" s="23"/>
      <c r="Q2" s="23"/>
    </row>
    <row r="3" spans="1:22" ht="18">
      <c r="A3" s="150" t="s">
        <v>3</v>
      </c>
      <c r="B3" s="151"/>
      <c r="C3" s="151"/>
      <c r="D3" s="151"/>
      <c r="E3" s="151"/>
      <c r="F3" s="151"/>
      <c r="G3" s="152"/>
      <c r="H3" s="15"/>
      <c r="I3" s="150" t="s">
        <v>3</v>
      </c>
      <c r="J3" s="151"/>
      <c r="K3" s="151"/>
      <c r="L3" s="151"/>
      <c r="M3" s="151"/>
      <c r="N3" s="151"/>
      <c r="O3" s="152"/>
      <c r="P3" s="23"/>
      <c r="Q3" s="23"/>
    </row>
    <row r="4" spans="1:22" ht="22.95" customHeight="1">
      <c r="A4" s="153" t="s">
        <v>4</v>
      </c>
      <c r="B4" s="154"/>
      <c r="C4" s="154"/>
      <c r="D4" s="154"/>
      <c r="E4" s="154"/>
      <c r="F4" s="154"/>
      <c r="G4" s="155"/>
      <c r="H4" s="15"/>
      <c r="I4" s="153" t="s">
        <v>4</v>
      </c>
      <c r="J4" s="154"/>
      <c r="K4" s="154"/>
      <c r="L4" s="154"/>
      <c r="M4" s="154"/>
      <c r="N4" s="154"/>
      <c r="O4" s="155"/>
      <c r="P4" s="23"/>
      <c r="Q4" s="23"/>
    </row>
    <row r="5" spans="1:22" ht="25.2" customHeight="1">
      <c r="A5" s="156" t="s">
        <v>5</v>
      </c>
      <c r="B5" s="157"/>
      <c r="C5" s="157"/>
      <c r="D5" s="157"/>
      <c r="E5" s="157"/>
      <c r="F5" s="157"/>
      <c r="G5" s="158"/>
      <c r="H5" s="15"/>
      <c r="I5" s="156" t="s">
        <v>6</v>
      </c>
      <c r="J5" s="157"/>
      <c r="K5" s="157"/>
      <c r="L5" s="157"/>
      <c r="M5" s="157"/>
      <c r="N5" s="157"/>
      <c r="O5" s="158"/>
      <c r="P5" s="23"/>
      <c r="Q5" s="23"/>
    </row>
    <row r="6" spans="1:22" s="46" customFormat="1" ht="24.9" customHeight="1">
      <c r="A6" s="185" t="s">
        <v>104</v>
      </c>
      <c r="B6" s="164" t="s">
        <v>8</v>
      </c>
      <c r="C6" s="164" t="s">
        <v>9</v>
      </c>
      <c r="D6" s="159" t="s">
        <v>10</v>
      </c>
      <c r="E6" s="160"/>
      <c r="F6" s="161"/>
      <c r="G6" s="166" t="s">
        <v>11</v>
      </c>
      <c r="H6" s="133"/>
      <c r="I6" s="162" t="s">
        <v>7</v>
      </c>
      <c r="J6" s="164" t="s">
        <v>8</v>
      </c>
      <c r="K6" s="164" t="s">
        <v>9</v>
      </c>
      <c r="L6" s="159" t="s">
        <v>10</v>
      </c>
      <c r="M6" s="160"/>
      <c r="N6" s="161"/>
      <c r="O6" s="166" t="s">
        <v>11</v>
      </c>
      <c r="P6" s="63"/>
      <c r="Q6" s="63"/>
    </row>
    <row r="7" spans="1:22" s="46" customFormat="1" ht="49.2" customHeight="1">
      <c r="A7" s="186"/>
      <c r="B7" s="165"/>
      <c r="C7" s="165"/>
      <c r="D7" s="17" t="s">
        <v>12</v>
      </c>
      <c r="E7" s="17" t="s">
        <v>13</v>
      </c>
      <c r="F7" s="17" t="s">
        <v>14</v>
      </c>
      <c r="G7" s="167"/>
      <c r="H7" s="133"/>
      <c r="I7" s="163"/>
      <c r="J7" s="165"/>
      <c r="K7" s="165"/>
      <c r="L7" s="17" t="s">
        <v>12</v>
      </c>
      <c r="M7" s="17" t="s">
        <v>13</v>
      </c>
      <c r="N7" s="17" t="s">
        <v>14</v>
      </c>
      <c r="O7" s="167"/>
      <c r="P7" s="63"/>
      <c r="Q7" s="63"/>
    </row>
    <row r="8" spans="1:22" ht="18">
      <c r="A8" s="174" t="s">
        <v>15</v>
      </c>
      <c r="B8" s="175"/>
      <c r="C8" s="175"/>
      <c r="D8" s="175"/>
      <c r="E8" s="175"/>
      <c r="F8" s="175"/>
      <c r="G8" s="176"/>
      <c r="H8" s="15"/>
      <c r="I8" s="174" t="s">
        <v>15</v>
      </c>
      <c r="J8" s="175"/>
      <c r="K8" s="175"/>
      <c r="L8" s="175"/>
      <c r="M8" s="175"/>
      <c r="N8" s="175"/>
      <c r="O8" s="176"/>
      <c r="P8" s="18"/>
      <c r="Q8" s="18"/>
    </row>
    <row r="9" spans="1:22" ht="40.200000000000003" customHeight="1">
      <c r="A9" s="79">
        <v>181</v>
      </c>
      <c r="B9" s="105" t="s">
        <v>16</v>
      </c>
      <c r="C9" s="75">
        <v>200</v>
      </c>
      <c r="D9" s="75">
        <v>5.74</v>
      </c>
      <c r="E9" s="75">
        <v>3.3</v>
      </c>
      <c r="F9" s="75">
        <v>40.22</v>
      </c>
      <c r="G9" s="76">
        <v>214.28</v>
      </c>
      <c r="H9" s="15"/>
      <c r="I9" s="66">
        <v>23</v>
      </c>
      <c r="J9" s="50" t="s">
        <v>17</v>
      </c>
      <c r="K9" s="67">
        <v>60</v>
      </c>
      <c r="L9" s="67">
        <v>0.7</v>
      </c>
      <c r="M9" s="67">
        <v>3.7</v>
      </c>
      <c r="N9" s="67">
        <v>2.7</v>
      </c>
      <c r="O9" s="68">
        <v>46.6</v>
      </c>
      <c r="P9" s="18"/>
      <c r="Q9" s="18"/>
      <c r="S9" s="29"/>
    </row>
    <row r="10" spans="1:22" s="24" customFormat="1" ht="24" customHeight="1">
      <c r="A10" s="73" t="s">
        <v>18</v>
      </c>
      <c r="B10" s="74" t="s">
        <v>19</v>
      </c>
      <c r="C10" s="75">
        <v>70</v>
      </c>
      <c r="D10" s="75">
        <v>7.5</v>
      </c>
      <c r="E10" s="75">
        <v>8</v>
      </c>
      <c r="F10" s="75">
        <v>29</v>
      </c>
      <c r="G10" s="76">
        <v>154</v>
      </c>
      <c r="H10" s="102"/>
      <c r="I10" s="73" t="s">
        <v>18</v>
      </c>
      <c r="J10" s="132" t="s">
        <v>20</v>
      </c>
      <c r="K10" s="75">
        <v>90</v>
      </c>
      <c r="L10" s="75">
        <v>25.2</v>
      </c>
      <c r="M10" s="75">
        <v>3.24</v>
      </c>
      <c r="N10" s="75">
        <v>34.380000000000003</v>
      </c>
      <c r="O10" s="76">
        <v>119.61</v>
      </c>
      <c r="P10" s="64"/>
      <c r="Q10" s="72"/>
      <c r="R10" s="35"/>
      <c r="S10" s="35"/>
      <c r="T10" s="35"/>
      <c r="U10" s="35"/>
      <c r="V10" s="35"/>
    </row>
    <row r="11" spans="1:22" s="24" customFormat="1" ht="22.95" customHeight="1">
      <c r="A11" s="134" t="s">
        <v>18</v>
      </c>
      <c r="B11" s="135" t="s">
        <v>21</v>
      </c>
      <c r="C11" s="136">
        <v>10</v>
      </c>
      <c r="D11" s="136">
        <v>0.1</v>
      </c>
      <c r="E11" s="136">
        <v>0</v>
      </c>
      <c r="F11" s="136">
        <v>7.2</v>
      </c>
      <c r="G11" s="137">
        <v>29</v>
      </c>
      <c r="H11" s="102"/>
      <c r="I11" s="91">
        <v>304</v>
      </c>
      <c r="J11" s="74" t="s">
        <v>22</v>
      </c>
      <c r="K11" s="75">
        <v>150</v>
      </c>
      <c r="L11" s="75">
        <v>3.65</v>
      </c>
      <c r="M11" s="75">
        <v>5.37</v>
      </c>
      <c r="N11" s="75">
        <v>36.69</v>
      </c>
      <c r="O11" s="76">
        <v>209.7</v>
      </c>
      <c r="P11" s="65"/>
      <c r="Q11" s="65"/>
    </row>
    <row r="12" spans="1:22" s="25" customFormat="1" ht="24" customHeight="1">
      <c r="A12" s="138">
        <v>379</v>
      </c>
      <c r="B12" s="78" t="s">
        <v>23</v>
      </c>
      <c r="C12" s="75">
        <v>200</v>
      </c>
      <c r="D12" s="75">
        <v>3.17</v>
      </c>
      <c r="E12" s="75">
        <v>2.68</v>
      </c>
      <c r="F12" s="75">
        <v>15.95</v>
      </c>
      <c r="G12" s="76">
        <v>100.6</v>
      </c>
      <c r="H12" s="139"/>
      <c r="I12" s="122">
        <v>376</v>
      </c>
      <c r="J12" s="105" t="s">
        <v>24</v>
      </c>
      <c r="K12" s="81">
        <v>200</v>
      </c>
      <c r="L12" s="81">
        <v>7.0000000000000007E-2</v>
      </c>
      <c r="M12" s="81">
        <v>0.02</v>
      </c>
      <c r="N12" s="81">
        <v>15</v>
      </c>
      <c r="O12" s="82">
        <v>60</v>
      </c>
      <c r="P12" s="48"/>
      <c r="Q12" s="48"/>
    </row>
    <row r="13" spans="1:22" s="25" customFormat="1" ht="22.95" customHeight="1">
      <c r="A13" s="77" t="s">
        <v>18</v>
      </c>
      <c r="B13" s="78" t="s">
        <v>25</v>
      </c>
      <c r="C13" s="83">
        <v>20</v>
      </c>
      <c r="D13" s="83">
        <v>1</v>
      </c>
      <c r="E13" s="83">
        <v>0.13</v>
      </c>
      <c r="F13" s="83">
        <v>9.1300000000000008</v>
      </c>
      <c r="G13" s="84">
        <v>42.7</v>
      </c>
      <c r="H13" s="139"/>
      <c r="I13" s="73" t="s">
        <v>18</v>
      </c>
      <c r="J13" s="123" t="s">
        <v>26</v>
      </c>
      <c r="K13" s="75">
        <v>20</v>
      </c>
      <c r="L13" s="75">
        <v>0.9</v>
      </c>
      <c r="M13" s="75">
        <v>0.2</v>
      </c>
      <c r="N13" s="75">
        <v>8.5</v>
      </c>
      <c r="O13" s="76">
        <v>40.799999999999997</v>
      </c>
      <c r="P13" s="48"/>
      <c r="Q13" s="48"/>
    </row>
    <row r="14" spans="1:22" s="25" customFormat="1" ht="21" customHeight="1">
      <c r="A14" s="73" t="s">
        <v>18</v>
      </c>
      <c r="B14" s="123" t="s">
        <v>26</v>
      </c>
      <c r="C14" s="75">
        <v>20</v>
      </c>
      <c r="D14" s="75">
        <v>0.9</v>
      </c>
      <c r="E14" s="75">
        <v>0.2</v>
      </c>
      <c r="F14" s="75">
        <v>8.5</v>
      </c>
      <c r="G14" s="76">
        <v>40.799999999999997</v>
      </c>
      <c r="H14" s="15"/>
      <c r="I14" s="77" t="s">
        <v>18</v>
      </c>
      <c r="J14" s="78" t="s">
        <v>25</v>
      </c>
      <c r="K14" s="83">
        <v>20</v>
      </c>
      <c r="L14" s="83">
        <v>1</v>
      </c>
      <c r="M14" s="83">
        <v>0.13</v>
      </c>
      <c r="N14" s="83">
        <v>9.1300000000000008</v>
      </c>
      <c r="O14" s="84">
        <v>42.7</v>
      </c>
      <c r="P14" s="48"/>
      <c r="Q14" s="48"/>
    </row>
    <row r="15" spans="1:22" ht="18">
      <c r="A15" s="177" t="s">
        <v>27</v>
      </c>
      <c r="B15" s="178"/>
      <c r="C15" s="140">
        <v>520</v>
      </c>
      <c r="D15" s="101">
        <f>SUM(D9:D14)</f>
        <v>18.41</v>
      </c>
      <c r="E15" s="85">
        <f>SUM(E9:E14)</f>
        <v>14.31</v>
      </c>
      <c r="F15" s="85">
        <f>SUM(F9:F14)</f>
        <v>110</v>
      </c>
      <c r="G15" s="86">
        <f>SUM(G9:G14)</f>
        <v>581.38</v>
      </c>
      <c r="H15" s="15"/>
      <c r="I15" s="179" t="s">
        <v>27</v>
      </c>
      <c r="J15" s="180"/>
      <c r="K15" s="13">
        <f>SUM(K9:K14)</f>
        <v>540</v>
      </c>
      <c r="L15" s="101">
        <f>SUM(L9:L14)</f>
        <v>31.519999999999996</v>
      </c>
      <c r="M15" s="101">
        <f>SUM(M9:M14)</f>
        <v>12.66</v>
      </c>
      <c r="N15" s="101">
        <f>SUM(N9:N14)</f>
        <v>106.4</v>
      </c>
      <c r="O15" s="141">
        <f>SUM(O9:O14)</f>
        <v>519.41</v>
      </c>
      <c r="P15" s="18"/>
      <c r="Q15" s="18"/>
    </row>
    <row r="16" spans="1:22" ht="18">
      <c r="A16" s="142"/>
      <c r="B16" s="142"/>
      <c r="C16" s="142"/>
      <c r="D16" s="142"/>
      <c r="E16" s="142"/>
      <c r="F16" s="142"/>
      <c r="G16" s="142"/>
      <c r="H16" s="15"/>
      <c r="I16" s="22"/>
      <c r="J16" s="22"/>
      <c r="K16" s="143"/>
      <c r="L16" s="22"/>
      <c r="M16" s="22"/>
      <c r="N16" s="22"/>
      <c r="O16" s="22"/>
      <c r="P16" s="18"/>
      <c r="Q16" s="18"/>
    </row>
    <row r="17" spans="1:17" s="24" customFormat="1" ht="18">
      <c r="A17" s="181" t="s">
        <v>28</v>
      </c>
      <c r="B17" s="182"/>
      <c r="C17" s="182"/>
      <c r="D17" s="182"/>
      <c r="E17" s="182"/>
      <c r="F17" s="182"/>
      <c r="G17" s="183"/>
      <c r="H17" s="102"/>
      <c r="I17" s="181" t="s">
        <v>28</v>
      </c>
      <c r="J17" s="182"/>
      <c r="K17" s="182"/>
      <c r="L17" s="182"/>
      <c r="M17" s="182"/>
      <c r="N17" s="182"/>
      <c r="O17" s="183"/>
      <c r="P17" s="65"/>
      <c r="Q17" s="65"/>
    </row>
    <row r="18" spans="1:17" s="25" customFormat="1" ht="27" customHeight="1">
      <c r="A18" s="49" t="s">
        <v>18</v>
      </c>
      <c r="B18" s="50" t="s">
        <v>29</v>
      </c>
      <c r="C18" s="51">
        <v>60</v>
      </c>
      <c r="D18" s="51">
        <v>2.5</v>
      </c>
      <c r="E18" s="51">
        <v>2.85</v>
      </c>
      <c r="F18" s="51">
        <v>5.81</v>
      </c>
      <c r="G18" s="52">
        <v>24</v>
      </c>
      <c r="H18" s="144"/>
      <c r="I18" s="66">
        <v>71</v>
      </c>
      <c r="J18" s="50" t="s">
        <v>30</v>
      </c>
      <c r="K18" s="67">
        <v>60</v>
      </c>
      <c r="L18" s="67">
        <v>0.42</v>
      </c>
      <c r="M18" s="67">
        <v>0.06</v>
      </c>
      <c r="N18" s="67">
        <v>1.1399999999999999</v>
      </c>
      <c r="O18" s="68">
        <v>7.2</v>
      </c>
      <c r="P18" s="48"/>
      <c r="Q18" s="48"/>
    </row>
    <row r="19" spans="1:17" s="25" customFormat="1" ht="42" customHeight="1">
      <c r="A19" s="73" t="s">
        <v>18</v>
      </c>
      <c r="B19" s="74" t="s">
        <v>31</v>
      </c>
      <c r="C19" s="75">
        <v>200</v>
      </c>
      <c r="D19" s="75">
        <v>6.76</v>
      </c>
      <c r="E19" s="75">
        <v>6.62</v>
      </c>
      <c r="F19" s="75">
        <v>10.5</v>
      </c>
      <c r="G19" s="76">
        <v>108.67</v>
      </c>
      <c r="H19" s="15"/>
      <c r="I19" s="73">
        <v>82</v>
      </c>
      <c r="J19" s="74" t="s">
        <v>32</v>
      </c>
      <c r="K19" s="75">
        <v>200</v>
      </c>
      <c r="L19" s="75">
        <v>3.94</v>
      </c>
      <c r="M19" s="75">
        <v>8.3000000000000007</v>
      </c>
      <c r="N19" s="75">
        <v>14.75</v>
      </c>
      <c r="O19" s="76">
        <v>125.6</v>
      </c>
      <c r="P19" s="48"/>
      <c r="Q19" s="48"/>
    </row>
    <row r="20" spans="1:17" ht="39" customHeight="1">
      <c r="A20" s="73" t="s">
        <v>18</v>
      </c>
      <c r="B20" s="74" t="s">
        <v>33</v>
      </c>
      <c r="C20" s="75">
        <v>90</v>
      </c>
      <c r="D20" s="75">
        <v>12.15</v>
      </c>
      <c r="E20" s="75">
        <v>21.68</v>
      </c>
      <c r="F20" s="75">
        <v>10.07</v>
      </c>
      <c r="G20" s="76">
        <v>280.8</v>
      </c>
      <c r="H20" s="15"/>
      <c r="I20" s="91">
        <v>245</v>
      </c>
      <c r="J20" s="99" t="s">
        <v>34</v>
      </c>
      <c r="K20" s="92">
        <v>90</v>
      </c>
      <c r="L20" s="92">
        <v>13</v>
      </c>
      <c r="M20" s="92">
        <v>11.02</v>
      </c>
      <c r="N20" s="92">
        <v>3.4</v>
      </c>
      <c r="O20" s="100">
        <v>162.9</v>
      </c>
      <c r="P20" s="18"/>
      <c r="Q20" s="18"/>
    </row>
    <row r="21" spans="1:17" ht="43.95" customHeight="1">
      <c r="A21" s="73">
        <v>309</v>
      </c>
      <c r="B21" s="74" t="s">
        <v>35</v>
      </c>
      <c r="C21" s="75">
        <v>150</v>
      </c>
      <c r="D21" s="75">
        <v>5.46</v>
      </c>
      <c r="E21" s="75">
        <v>5.79</v>
      </c>
      <c r="F21" s="75">
        <v>30.46</v>
      </c>
      <c r="G21" s="76">
        <v>195.71</v>
      </c>
      <c r="H21" s="15"/>
      <c r="I21" s="73">
        <v>302</v>
      </c>
      <c r="J21" s="74" t="s">
        <v>36</v>
      </c>
      <c r="K21" s="75">
        <v>150</v>
      </c>
      <c r="L21" s="75">
        <v>8.6</v>
      </c>
      <c r="M21" s="75">
        <v>6.09</v>
      </c>
      <c r="N21" s="75">
        <v>38.64</v>
      </c>
      <c r="O21" s="76">
        <v>243.75</v>
      </c>
      <c r="P21" s="18"/>
      <c r="Q21" s="18"/>
    </row>
    <row r="22" spans="1:17" s="24" customFormat="1" ht="22.2" customHeight="1">
      <c r="A22" s="73">
        <v>377</v>
      </c>
      <c r="B22" s="74" t="s">
        <v>37</v>
      </c>
      <c r="C22" s="75">
        <v>200</v>
      </c>
      <c r="D22" s="75">
        <v>0.13</v>
      </c>
      <c r="E22" s="75">
        <v>0.02</v>
      </c>
      <c r="F22" s="75">
        <v>15.2</v>
      </c>
      <c r="G22" s="76">
        <v>62</v>
      </c>
      <c r="H22" s="15"/>
      <c r="I22" s="73">
        <v>342</v>
      </c>
      <c r="J22" s="74" t="s">
        <v>38</v>
      </c>
      <c r="K22" s="92">
        <v>200</v>
      </c>
      <c r="L22" s="75">
        <v>0.16</v>
      </c>
      <c r="M22" s="75">
        <v>0.16</v>
      </c>
      <c r="N22" s="75">
        <v>23.88</v>
      </c>
      <c r="O22" s="76">
        <v>114.6</v>
      </c>
      <c r="P22" s="65"/>
      <c r="Q22" s="65"/>
    </row>
    <row r="23" spans="1:17" s="25" customFormat="1" ht="22.95" customHeight="1">
      <c r="A23" s="73" t="s">
        <v>18</v>
      </c>
      <c r="B23" s="123" t="s">
        <v>26</v>
      </c>
      <c r="C23" s="75">
        <v>20</v>
      </c>
      <c r="D23" s="75">
        <v>0.9</v>
      </c>
      <c r="E23" s="75">
        <v>0.2</v>
      </c>
      <c r="F23" s="75">
        <v>8.5</v>
      </c>
      <c r="G23" s="76">
        <v>40.799999999999997</v>
      </c>
      <c r="H23" s="139"/>
      <c r="I23" s="73" t="s">
        <v>18</v>
      </c>
      <c r="J23" s="123" t="s">
        <v>26</v>
      </c>
      <c r="K23" s="75">
        <v>20</v>
      </c>
      <c r="L23" s="75">
        <v>0.9</v>
      </c>
      <c r="M23" s="75">
        <v>0.2</v>
      </c>
      <c r="N23" s="75">
        <v>8.5</v>
      </c>
      <c r="O23" s="76">
        <v>40.799999999999997</v>
      </c>
      <c r="P23" s="48"/>
      <c r="Q23" s="48"/>
    </row>
    <row r="24" spans="1:17" ht="28.95" customHeight="1">
      <c r="A24" s="77" t="s">
        <v>18</v>
      </c>
      <c r="B24" s="78" t="s">
        <v>25</v>
      </c>
      <c r="C24" s="83">
        <v>30</v>
      </c>
      <c r="D24" s="83">
        <v>1.5</v>
      </c>
      <c r="E24" s="83">
        <v>0.2</v>
      </c>
      <c r="F24" s="83">
        <v>13.7</v>
      </c>
      <c r="G24" s="84">
        <v>64.099999999999994</v>
      </c>
      <c r="H24" s="15"/>
      <c r="I24" s="77" t="s">
        <v>18</v>
      </c>
      <c r="J24" s="78" t="s">
        <v>25</v>
      </c>
      <c r="K24" s="83">
        <v>30</v>
      </c>
      <c r="L24" s="83">
        <v>1.5</v>
      </c>
      <c r="M24" s="83">
        <v>0.2</v>
      </c>
      <c r="N24" s="83">
        <v>13.7</v>
      </c>
      <c r="O24" s="84">
        <v>64.099999999999994</v>
      </c>
      <c r="P24" s="18"/>
      <c r="Q24" s="18"/>
    </row>
    <row r="25" spans="1:17" ht="18">
      <c r="A25" s="187" t="s">
        <v>27</v>
      </c>
      <c r="B25" s="188"/>
      <c r="C25" s="145">
        <f>SUM(C18:C24)</f>
        <v>750</v>
      </c>
      <c r="D25" s="94">
        <f>SUM(D18:D24)</f>
        <v>29.4</v>
      </c>
      <c r="E25" s="94">
        <f>SUM(E18:E24)</f>
        <v>37.360000000000007</v>
      </c>
      <c r="F25" s="94">
        <f>SUM(F18:F24)</f>
        <v>94.240000000000009</v>
      </c>
      <c r="G25" s="95">
        <f>SUM(G18:G24)</f>
        <v>776.08</v>
      </c>
      <c r="H25" s="15"/>
      <c r="I25" s="168" t="s">
        <v>27</v>
      </c>
      <c r="J25" s="169"/>
      <c r="K25" s="145">
        <f>SUM(K18:K24)</f>
        <v>750</v>
      </c>
      <c r="L25" s="94">
        <f>SUM(L18:L24)</f>
        <v>28.52</v>
      </c>
      <c r="M25" s="94">
        <f>SUM(M18:M24)</f>
        <v>26.03</v>
      </c>
      <c r="N25" s="94">
        <f>SUM(N18:N24)</f>
        <v>104.01</v>
      </c>
      <c r="O25" s="95">
        <f>SUM(O18:O24)</f>
        <v>758.95</v>
      </c>
      <c r="P25" s="18"/>
      <c r="Q25" s="18"/>
    </row>
    <row r="26" spans="1:17" ht="18">
      <c r="A26" s="170" t="s">
        <v>39</v>
      </c>
      <c r="B26" s="171"/>
      <c r="C26" s="172"/>
      <c r="D26" s="96">
        <f>D15+D25</f>
        <v>47.81</v>
      </c>
      <c r="E26" s="96">
        <f>E15+E25</f>
        <v>51.670000000000009</v>
      </c>
      <c r="F26" s="96">
        <f>F15+F25</f>
        <v>204.24</v>
      </c>
      <c r="G26" s="97">
        <f>G15+G25</f>
        <v>1357.46</v>
      </c>
      <c r="H26" s="15"/>
      <c r="I26" s="170" t="s">
        <v>39</v>
      </c>
      <c r="J26" s="171"/>
      <c r="K26" s="172"/>
      <c r="L26" s="96">
        <f>L15+L25</f>
        <v>60.039999999999992</v>
      </c>
      <c r="M26" s="96">
        <f>M15+M25</f>
        <v>38.69</v>
      </c>
      <c r="N26" s="96">
        <f>N15+N25</f>
        <v>210.41000000000003</v>
      </c>
      <c r="O26" s="97">
        <f>O15+O25</f>
        <v>1278.3600000000001</v>
      </c>
      <c r="P26" s="18"/>
      <c r="Q26" s="18"/>
    </row>
    <row r="27" spans="1:17" ht="18">
      <c r="A27" s="53"/>
      <c r="B27" s="33"/>
      <c r="C27" s="53"/>
      <c r="D27" s="53"/>
      <c r="E27" s="53"/>
      <c r="F27" s="53"/>
      <c r="G27" s="53"/>
      <c r="H27" s="1"/>
      <c r="I27" s="53"/>
      <c r="J27" s="33"/>
      <c r="K27" s="53"/>
      <c r="L27" s="53"/>
      <c r="M27" s="53"/>
      <c r="N27" s="53"/>
      <c r="O27" s="53"/>
      <c r="P27" s="29"/>
      <c r="Q27" s="29"/>
    </row>
    <row r="28" spans="1:17" ht="21">
      <c r="A28" s="54"/>
      <c r="B28" s="55"/>
      <c r="C28" s="54"/>
      <c r="D28" s="54"/>
      <c r="E28" s="54"/>
      <c r="F28" s="54"/>
      <c r="G28" s="54"/>
      <c r="H28" s="56"/>
      <c r="I28" s="54"/>
      <c r="J28" s="55"/>
      <c r="K28" s="54"/>
      <c r="L28" s="54"/>
      <c r="M28" s="54"/>
      <c r="N28" s="54"/>
      <c r="O28" s="54"/>
      <c r="P28" s="69"/>
    </row>
    <row r="29" spans="1:17" ht="18">
      <c r="A29" s="53"/>
      <c r="B29" s="57"/>
      <c r="C29" s="58"/>
      <c r="D29" s="58"/>
      <c r="E29" s="58"/>
      <c r="F29" s="58"/>
      <c r="G29" s="58"/>
      <c r="H29" s="59"/>
      <c r="I29" s="173"/>
      <c r="J29" s="173"/>
      <c r="K29" s="173"/>
      <c r="L29" s="53"/>
      <c r="M29" s="53"/>
      <c r="N29" s="53"/>
      <c r="O29" s="53"/>
    </row>
    <row r="30" spans="1:17">
      <c r="A30" s="60"/>
      <c r="B30" s="184"/>
      <c r="C30" s="184"/>
      <c r="D30" s="184"/>
      <c r="E30" s="61"/>
      <c r="F30" s="61"/>
      <c r="G30" s="61"/>
      <c r="H30" s="60"/>
      <c r="I30" s="70"/>
      <c r="J30" s="71"/>
      <c r="K30" s="70"/>
      <c r="L30" s="61"/>
      <c r="M30" s="61"/>
      <c r="N30" s="61"/>
      <c r="O30" s="61"/>
    </row>
    <row r="31" spans="1:17">
      <c r="A31" s="61"/>
      <c r="B31" s="62"/>
      <c r="C31" s="61"/>
      <c r="D31" s="61"/>
      <c r="E31" s="61"/>
      <c r="F31" s="61"/>
      <c r="G31" s="61"/>
      <c r="H31" s="61"/>
      <c r="I31"/>
      <c r="J31"/>
      <c r="K31"/>
      <c r="L31"/>
      <c r="M31"/>
      <c r="N31"/>
      <c r="O31"/>
    </row>
    <row r="32" spans="1:17">
      <c r="A32" s="61"/>
      <c r="B32" s="62"/>
      <c r="C32" s="61"/>
      <c r="D32" s="61"/>
      <c r="E32" s="61"/>
      <c r="F32" s="61"/>
      <c r="G32" s="61"/>
      <c r="I32" s="61"/>
      <c r="J32" s="62"/>
      <c r="K32" s="61"/>
      <c r="L32" s="61"/>
      <c r="M32" s="61"/>
      <c r="N32" s="61"/>
      <c r="O32" s="61"/>
    </row>
    <row r="33" spans="1:15">
      <c r="A33" s="61"/>
      <c r="B33" s="62"/>
      <c r="C33" s="61"/>
      <c r="D33" s="61"/>
      <c r="E33" s="61"/>
      <c r="F33" s="61"/>
      <c r="G33" s="61"/>
      <c r="I33" s="61"/>
      <c r="J33" s="62"/>
      <c r="K33" s="61"/>
      <c r="L33" s="61"/>
      <c r="M33" s="61"/>
      <c r="N33" s="61"/>
      <c r="O33" s="61"/>
    </row>
    <row r="34" spans="1:15">
      <c r="I34" s="61"/>
      <c r="J34" s="62"/>
      <c r="K34" s="61"/>
      <c r="L34" s="61"/>
      <c r="M34" s="61"/>
      <c r="N34" s="61"/>
      <c r="O34" s="61"/>
    </row>
  </sheetData>
  <mergeCells count="32">
    <mergeCell ref="B30:D30"/>
    <mergeCell ref="A6:A7"/>
    <mergeCell ref="B6:B7"/>
    <mergeCell ref="C6:C7"/>
    <mergeCell ref="G6:G7"/>
    <mergeCell ref="A25:B25"/>
    <mergeCell ref="I25:J25"/>
    <mergeCell ref="A26:C26"/>
    <mergeCell ref="I26:K26"/>
    <mergeCell ref="I29:K29"/>
    <mergeCell ref="A8:G8"/>
    <mergeCell ref="I8:O8"/>
    <mergeCell ref="A15:B15"/>
    <mergeCell ref="I15:J15"/>
    <mergeCell ref="A17:G17"/>
    <mergeCell ref="I17:O17"/>
    <mergeCell ref="A4:G4"/>
    <mergeCell ref="I4:O4"/>
    <mergeCell ref="A5:G5"/>
    <mergeCell ref="I5:O5"/>
    <mergeCell ref="D6:F6"/>
    <mergeCell ref="L6:N6"/>
    <mergeCell ref="I6:I7"/>
    <mergeCell ref="J6:J7"/>
    <mergeCell ref="K6:K7"/>
    <mergeCell ref="O6:O7"/>
    <mergeCell ref="A1:G1"/>
    <mergeCell ref="I1:O1"/>
    <mergeCell ref="A2:G2"/>
    <mergeCell ref="I2:O2"/>
    <mergeCell ref="A3:G3"/>
    <mergeCell ref="I3:O3"/>
  </mergeCells>
  <pageMargins left="0.7" right="0.7" top="0.75" bottom="0.75" header="0.3" footer="0.3"/>
  <pageSetup paperSize="9" scale="6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zoomScale="70" zoomScaleNormal="70" workbookViewId="0">
      <selection activeCell="J21" sqref="J21"/>
    </sheetView>
  </sheetViews>
  <sheetFormatPr defaultColWidth="9" defaultRowHeight="14.4"/>
  <cols>
    <col min="1" max="1" width="10.6640625" customWidth="1"/>
    <col min="2" max="2" width="36" customWidth="1"/>
    <col min="3" max="3" width="11.33203125" customWidth="1"/>
    <col min="4" max="4" width="8.5546875" customWidth="1"/>
    <col min="5" max="5" width="8.109375" bestFit="1" customWidth="1"/>
    <col min="6" max="6" width="12" customWidth="1"/>
    <col min="7" max="7" width="13.33203125" customWidth="1"/>
    <col min="8" max="8" width="4" customWidth="1"/>
    <col min="9" max="9" width="10.6640625" customWidth="1"/>
    <col min="10" max="10" width="35.109375" customWidth="1"/>
    <col min="11" max="11" width="11.44140625" customWidth="1"/>
    <col min="12" max="12" width="8" customWidth="1"/>
    <col min="13" max="13" width="8.6640625" customWidth="1"/>
    <col min="14" max="14" width="12" customWidth="1"/>
    <col min="15" max="15" width="13.44140625" customWidth="1"/>
  </cols>
  <sheetData>
    <row r="1" spans="1:16" ht="18">
      <c r="A1" s="147" t="s">
        <v>40</v>
      </c>
      <c r="B1" s="148"/>
      <c r="C1" s="148"/>
      <c r="D1" s="148"/>
      <c r="E1" s="148"/>
      <c r="F1" s="148"/>
      <c r="G1" s="149"/>
      <c r="H1" s="15"/>
      <c r="I1" s="147" t="s">
        <v>41</v>
      </c>
      <c r="J1" s="148"/>
      <c r="K1" s="148"/>
      <c r="L1" s="148"/>
      <c r="M1" s="148"/>
      <c r="N1" s="148"/>
      <c r="O1" s="149"/>
      <c r="P1" s="38"/>
    </row>
    <row r="2" spans="1:16" ht="18">
      <c r="A2" s="150" t="s">
        <v>2</v>
      </c>
      <c r="B2" s="151"/>
      <c r="C2" s="151"/>
      <c r="D2" s="151"/>
      <c r="E2" s="151"/>
      <c r="F2" s="151"/>
      <c r="G2" s="152"/>
      <c r="H2" s="15"/>
      <c r="I2" s="150" t="s">
        <v>2</v>
      </c>
      <c r="J2" s="151"/>
      <c r="K2" s="151"/>
      <c r="L2" s="151"/>
      <c r="M2" s="151"/>
      <c r="N2" s="151"/>
      <c r="O2" s="152"/>
      <c r="P2" s="38"/>
    </row>
    <row r="3" spans="1:16" ht="18">
      <c r="A3" s="150" t="s">
        <v>3</v>
      </c>
      <c r="B3" s="151"/>
      <c r="C3" s="151"/>
      <c r="D3" s="151"/>
      <c r="E3" s="151"/>
      <c r="F3" s="151"/>
      <c r="G3" s="152"/>
      <c r="H3" s="15"/>
      <c r="I3" s="150" t="s">
        <v>3</v>
      </c>
      <c r="J3" s="151"/>
      <c r="K3" s="151"/>
      <c r="L3" s="151"/>
      <c r="M3" s="151"/>
      <c r="N3" s="151"/>
      <c r="O3" s="152"/>
      <c r="P3" s="38"/>
    </row>
    <row r="4" spans="1:16" ht="18.75" customHeight="1">
      <c r="A4" s="189" t="s">
        <v>42</v>
      </c>
      <c r="B4" s="190"/>
      <c r="C4" s="190"/>
      <c r="D4" s="190"/>
      <c r="E4" s="190"/>
      <c r="F4" s="190"/>
      <c r="G4" s="191"/>
      <c r="H4" s="15"/>
      <c r="I4" s="189" t="s">
        <v>43</v>
      </c>
      <c r="J4" s="190"/>
      <c r="K4" s="190"/>
      <c r="L4" s="190"/>
      <c r="M4" s="190"/>
      <c r="N4" s="190"/>
      <c r="O4" s="191"/>
      <c r="P4" s="38"/>
    </row>
    <row r="5" spans="1:16" ht="19.5" customHeight="1">
      <c r="A5" s="192" t="s">
        <v>44</v>
      </c>
      <c r="B5" s="193"/>
      <c r="C5" s="193"/>
      <c r="D5" s="193"/>
      <c r="E5" s="193"/>
      <c r="F5" s="193"/>
      <c r="G5" s="194"/>
      <c r="H5" s="15"/>
      <c r="I5" s="195" t="s">
        <v>45</v>
      </c>
      <c r="J5" s="196"/>
      <c r="K5" s="196"/>
      <c r="L5" s="196"/>
      <c r="M5" s="196"/>
      <c r="N5" s="196"/>
      <c r="O5" s="197"/>
      <c r="P5" s="37"/>
    </row>
    <row r="6" spans="1:16" ht="17.399999999999999">
      <c r="A6" s="162" t="s">
        <v>7</v>
      </c>
      <c r="B6" s="164" t="s">
        <v>46</v>
      </c>
      <c r="C6" s="164" t="s">
        <v>47</v>
      </c>
      <c r="D6" s="159" t="s">
        <v>10</v>
      </c>
      <c r="E6" s="160"/>
      <c r="F6" s="161"/>
      <c r="G6" s="166" t="s">
        <v>11</v>
      </c>
      <c r="H6" s="16"/>
      <c r="I6" s="202" t="s">
        <v>7</v>
      </c>
      <c r="J6" s="198" t="s">
        <v>48</v>
      </c>
      <c r="K6" s="198" t="s">
        <v>47</v>
      </c>
      <c r="L6" s="198" t="s">
        <v>10</v>
      </c>
      <c r="M6" s="198"/>
      <c r="N6" s="198"/>
      <c r="O6" s="200" t="s">
        <v>108</v>
      </c>
      <c r="P6" s="37"/>
    </row>
    <row r="7" spans="1:16" ht="44.4" customHeight="1">
      <c r="A7" s="163"/>
      <c r="B7" s="165"/>
      <c r="C7" s="165"/>
      <c r="D7" s="17" t="s">
        <v>12</v>
      </c>
      <c r="E7" s="17" t="s">
        <v>13</v>
      </c>
      <c r="F7" s="17" t="s">
        <v>14</v>
      </c>
      <c r="G7" s="167"/>
      <c r="H7" s="16"/>
      <c r="I7" s="203"/>
      <c r="J7" s="199"/>
      <c r="K7" s="199"/>
      <c r="L7" s="17" t="s">
        <v>12</v>
      </c>
      <c r="M7" s="17" t="s">
        <v>13</v>
      </c>
      <c r="N7" s="17" t="s">
        <v>14</v>
      </c>
      <c r="O7" s="201"/>
      <c r="P7" s="37"/>
    </row>
    <row r="8" spans="1:16" ht="18">
      <c r="A8" s="174" t="s">
        <v>15</v>
      </c>
      <c r="B8" s="175"/>
      <c r="C8" s="175"/>
      <c r="D8" s="175"/>
      <c r="E8" s="175"/>
      <c r="F8" s="175"/>
      <c r="G8" s="176"/>
      <c r="H8" s="15"/>
      <c r="I8" s="205" t="s">
        <v>15</v>
      </c>
      <c r="J8" s="206"/>
      <c r="K8" s="206"/>
      <c r="L8" s="206"/>
      <c r="M8" s="206"/>
      <c r="N8" s="206"/>
      <c r="O8" s="207"/>
      <c r="P8" s="37"/>
    </row>
    <row r="9" spans="1:16" ht="25.2" customHeight="1">
      <c r="A9" s="73">
        <v>120</v>
      </c>
      <c r="B9" s="74" t="s">
        <v>49</v>
      </c>
      <c r="C9" s="75">
        <v>200</v>
      </c>
      <c r="D9" s="75">
        <v>8.3000000000000007</v>
      </c>
      <c r="E9" s="75">
        <v>10.1</v>
      </c>
      <c r="F9" s="75">
        <v>37.6</v>
      </c>
      <c r="G9" s="76">
        <v>274.89999999999998</v>
      </c>
      <c r="H9" s="15"/>
      <c r="I9" s="91">
        <v>71</v>
      </c>
      <c r="J9" s="74" t="s">
        <v>50</v>
      </c>
      <c r="K9" s="75">
        <v>60</v>
      </c>
      <c r="L9" s="75">
        <v>0.67</v>
      </c>
      <c r="M9" s="75">
        <v>0.12</v>
      </c>
      <c r="N9" s="75">
        <v>2.2799999999999998</v>
      </c>
      <c r="O9" s="76">
        <v>13.2</v>
      </c>
      <c r="P9" s="37"/>
    </row>
    <row r="10" spans="1:16" ht="54">
      <c r="A10" s="73" t="s">
        <v>18</v>
      </c>
      <c r="B10" s="74" t="s">
        <v>51</v>
      </c>
      <c r="C10" s="92">
        <v>60</v>
      </c>
      <c r="D10" s="75">
        <v>3.5</v>
      </c>
      <c r="E10" s="75">
        <v>4</v>
      </c>
      <c r="F10" s="75">
        <v>35</v>
      </c>
      <c r="G10" s="76">
        <v>90</v>
      </c>
      <c r="H10" s="15"/>
      <c r="I10" s="73">
        <v>309</v>
      </c>
      <c r="J10" s="74" t="s">
        <v>35</v>
      </c>
      <c r="K10" s="75">
        <v>150</v>
      </c>
      <c r="L10" s="75">
        <v>5.46</v>
      </c>
      <c r="M10" s="75">
        <v>5.79</v>
      </c>
      <c r="N10" s="75">
        <v>30.46</v>
      </c>
      <c r="O10" s="76">
        <v>195.71</v>
      </c>
      <c r="P10" s="37"/>
    </row>
    <row r="11" spans="1:16" ht="19.2" customHeight="1">
      <c r="A11" s="73">
        <v>382</v>
      </c>
      <c r="B11" s="74" t="s">
        <v>52</v>
      </c>
      <c r="C11" s="75">
        <v>200</v>
      </c>
      <c r="D11" s="75">
        <v>3.78</v>
      </c>
      <c r="E11" s="75">
        <v>0.67</v>
      </c>
      <c r="F11" s="75">
        <v>26</v>
      </c>
      <c r="G11" s="76">
        <v>118.6</v>
      </c>
      <c r="H11" s="15"/>
      <c r="I11" s="73" t="s">
        <v>18</v>
      </c>
      <c r="J11" s="74" t="s">
        <v>53</v>
      </c>
      <c r="K11" s="75">
        <v>90</v>
      </c>
      <c r="L11" s="75">
        <v>10.73</v>
      </c>
      <c r="M11" s="75">
        <v>13.72</v>
      </c>
      <c r="N11" s="75">
        <v>12.21</v>
      </c>
      <c r="O11" s="76">
        <v>204.48</v>
      </c>
      <c r="P11" s="37"/>
    </row>
    <row r="12" spans="1:16" ht="18">
      <c r="A12" s="73" t="s">
        <v>18</v>
      </c>
      <c r="B12" s="74" t="s">
        <v>26</v>
      </c>
      <c r="C12" s="75">
        <v>20</v>
      </c>
      <c r="D12" s="75">
        <v>0.9</v>
      </c>
      <c r="E12" s="75">
        <v>0.2</v>
      </c>
      <c r="F12" s="75">
        <v>8.5</v>
      </c>
      <c r="G12" s="76">
        <v>40.799999999999997</v>
      </c>
      <c r="H12" s="15"/>
      <c r="I12" s="73">
        <v>377</v>
      </c>
      <c r="J12" s="74" t="s">
        <v>37</v>
      </c>
      <c r="K12" s="75">
        <v>200</v>
      </c>
      <c r="L12" s="75">
        <v>0.13</v>
      </c>
      <c r="M12" s="75">
        <v>0.02</v>
      </c>
      <c r="N12" s="75">
        <v>15.2</v>
      </c>
      <c r="O12" s="76">
        <v>62</v>
      </c>
      <c r="P12" s="37"/>
    </row>
    <row r="13" spans="1:16" ht="18">
      <c r="A13" s="77" t="s">
        <v>18</v>
      </c>
      <c r="B13" s="78" t="s">
        <v>25</v>
      </c>
      <c r="C13" s="83">
        <v>20</v>
      </c>
      <c r="D13" s="83">
        <v>1</v>
      </c>
      <c r="E13" s="83">
        <v>0.13</v>
      </c>
      <c r="F13" s="83">
        <v>9.1300000000000008</v>
      </c>
      <c r="G13" s="84">
        <v>42.7</v>
      </c>
      <c r="H13" s="15"/>
      <c r="I13" s="73" t="s">
        <v>18</v>
      </c>
      <c r="J13" s="74" t="s">
        <v>26</v>
      </c>
      <c r="K13" s="75">
        <v>20</v>
      </c>
      <c r="L13" s="75">
        <v>0.9</v>
      </c>
      <c r="M13" s="75">
        <v>0.2</v>
      </c>
      <c r="N13" s="75">
        <v>8.5</v>
      </c>
      <c r="O13" s="76">
        <v>40.799999999999997</v>
      </c>
      <c r="P13" s="37"/>
    </row>
    <row r="14" spans="1:16" ht="18">
      <c r="A14" s="179" t="s">
        <v>27</v>
      </c>
      <c r="B14" s="180"/>
      <c r="C14" s="13">
        <f>SUM(C9:C13)</f>
        <v>500</v>
      </c>
      <c r="D14" s="101">
        <f>SUM(D9:D13)</f>
        <v>17.48</v>
      </c>
      <c r="E14" s="85">
        <f>SUM(E9:E13)</f>
        <v>15.1</v>
      </c>
      <c r="F14" s="85">
        <f>SUM(F9:F13)</f>
        <v>116.23</v>
      </c>
      <c r="G14" s="86">
        <f>SUM(G9:G13)</f>
        <v>567</v>
      </c>
      <c r="H14" s="15"/>
      <c r="I14" s="77" t="s">
        <v>18</v>
      </c>
      <c r="J14" s="78" t="s">
        <v>25</v>
      </c>
      <c r="K14" s="83">
        <v>20</v>
      </c>
      <c r="L14" s="83">
        <v>1</v>
      </c>
      <c r="M14" s="83">
        <v>0.13</v>
      </c>
      <c r="N14" s="83">
        <v>9.1300000000000008</v>
      </c>
      <c r="O14" s="84">
        <v>42.7</v>
      </c>
      <c r="P14" s="37"/>
    </row>
    <row r="15" spans="1:16" ht="18">
      <c r="A15" s="117"/>
      <c r="B15" s="117"/>
      <c r="C15" s="125"/>
      <c r="D15" s="120"/>
      <c r="E15" s="120"/>
      <c r="F15" s="120"/>
      <c r="G15" s="120"/>
      <c r="H15" s="15"/>
      <c r="I15" s="179" t="s">
        <v>27</v>
      </c>
      <c r="J15" s="180"/>
      <c r="K15" s="13">
        <f>SUM(K9:K14)</f>
        <v>540</v>
      </c>
      <c r="L15" s="101">
        <f>SUM(L9:L14)</f>
        <v>18.89</v>
      </c>
      <c r="M15" s="85">
        <f>SUM(M9:M14)</f>
        <v>19.98</v>
      </c>
      <c r="N15" s="85">
        <f>SUM(N9:N14)</f>
        <v>77.78</v>
      </c>
      <c r="O15" s="86">
        <f>SUM(O9:O14)</f>
        <v>558.89</v>
      </c>
      <c r="P15" s="37"/>
    </row>
    <row r="16" spans="1:16" ht="18">
      <c r="A16" s="15"/>
      <c r="B16" s="15"/>
      <c r="C16" s="112"/>
      <c r="D16" s="112"/>
      <c r="E16" s="15"/>
      <c r="F16" s="15"/>
      <c r="G16" s="15"/>
      <c r="H16" s="15"/>
      <c r="I16" s="22"/>
      <c r="J16" s="22"/>
      <c r="K16" s="22"/>
      <c r="L16" s="22"/>
      <c r="M16" s="22"/>
      <c r="N16" s="22"/>
      <c r="O16" s="22"/>
      <c r="P16" s="37"/>
    </row>
    <row r="17" spans="1:16" ht="18">
      <c r="A17" s="126"/>
      <c r="B17" s="127"/>
      <c r="C17" s="182" t="s">
        <v>28</v>
      </c>
      <c r="D17" s="182"/>
      <c r="E17" s="128"/>
      <c r="F17" s="129"/>
      <c r="G17" s="130"/>
      <c r="H17" s="15"/>
      <c r="I17" s="126"/>
      <c r="J17" s="127"/>
      <c r="K17" s="182" t="s">
        <v>28</v>
      </c>
      <c r="L17" s="182"/>
      <c r="M17" s="128"/>
      <c r="N17" s="129"/>
      <c r="O17" s="130"/>
      <c r="P17" s="37"/>
    </row>
    <row r="18" spans="1:16" ht="38.4" customHeight="1">
      <c r="A18" s="66">
        <v>24</v>
      </c>
      <c r="B18" s="50" t="s">
        <v>54</v>
      </c>
      <c r="C18" s="51">
        <v>60</v>
      </c>
      <c r="D18" s="51">
        <v>0.57999999999999996</v>
      </c>
      <c r="E18" s="51">
        <v>3.65</v>
      </c>
      <c r="F18" s="51">
        <v>2.19</v>
      </c>
      <c r="G18" s="52">
        <v>42.4</v>
      </c>
      <c r="H18" s="15"/>
      <c r="I18" s="66">
        <v>51</v>
      </c>
      <c r="J18" s="50" t="s">
        <v>55</v>
      </c>
      <c r="K18" s="51">
        <v>60</v>
      </c>
      <c r="L18" s="51">
        <v>0.77</v>
      </c>
      <c r="M18" s="51">
        <v>0</v>
      </c>
      <c r="N18" s="51">
        <v>15.06</v>
      </c>
      <c r="O18" s="52">
        <v>63.78</v>
      </c>
      <c r="P18" s="37"/>
    </row>
    <row r="19" spans="1:16" ht="57" customHeight="1">
      <c r="A19" s="73">
        <v>111</v>
      </c>
      <c r="B19" s="74" t="s">
        <v>56</v>
      </c>
      <c r="C19" s="75">
        <v>200</v>
      </c>
      <c r="D19" s="75">
        <v>7.1</v>
      </c>
      <c r="E19" s="75">
        <v>8.6999999999999993</v>
      </c>
      <c r="F19" s="75">
        <v>13.34</v>
      </c>
      <c r="G19" s="76">
        <v>156.4</v>
      </c>
      <c r="H19" s="15"/>
      <c r="I19" s="73">
        <v>104</v>
      </c>
      <c r="J19" s="74" t="s">
        <v>57</v>
      </c>
      <c r="K19" s="75" t="s">
        <v>58</v>
      </c>
      <c r="L19" s="75">
        <v>3.5</v>
      </c>
      <c r="M19" s="75">
        <v>6.56</v>
      </c>
      <c r="N19" s="75">
        <v>13.77</v>
      </c>
      <c r="O19" s="76">
        <v>124.2</v>
      </c>
      <c r="P19" s="37"/>
    </row>
    <row r="20" spans="1:16" ht="37.200000000000003" customHeight="1">
      <c r="A20" s="73">
        <v>128</v>
      </c>
      <c r="B20" s="74" t="s">
        <v>59</v>
      </c>
      <c r="C20" s="75">
        <v>150</v>
      </c>
      <c r="D20" s="75">
        <v>3.1</v>
      </c>
      <c r="E20" s="75">
        <v>9.16</v>
      </c>
      <c r="F20" s="75">
        <v>18</v>
      </c>
      <c r="G20" s="76">
        <v>172.9</v>
      </c>
      <c r="H20" s="15"/>
      <c r="I20" s="79">
        <v>199</v>
      </c>
      <c r="J20" s="80" t="s">
        <v>60</v>
      </c>
      <c r="K20" s="75">
        <v>150</v>
      </c>
      <c r="L20" s="75">
        <v>12.99</v>
      </c>
      <c r="M20" s="75">
        <v>6.53</v>
      </c>
      <c r="N20" s="106">
        <v>33.36</v>
      </c>
      <c r="O20" s="131">
        <v>220.86</v>
      </c>
      <c r="P20" s="37"/>
    </row>
    <row r="21" spans="1:16" ht="43.95" customHeight="1">
      <c r="A21" s="73" t="s">
        <v>18</v>
      </c>
      <c r="B21" s="74" t="s">
        <v>61</v>
      </c>
      <c r="C21" s="75">
        <v>90</v>
      </c>
      <c r="D21" s="75">
        <v>14.04</v>
      </c>
      <c r="E21" s="75">
        <v>4.68</v>
      </c>
      <c r="F21" s="75">
        <v>7.33</v>
      </c>
      <c r="G21" s="76">
        <v>126.63</v>
      </c>
      <c r="H21" s="15"/>
      <c r="I21" s="73" t="s">
        <v>18</v>
      </c>
      <c r="J21" s="132" t="s">
        <v>20</v>
      </c>
      <c r="K21" s="75">
        <v>90</v>
      </c>
      <c r="L21" s="75">
        <v>25.2</v>
      </c>
      <c r="M21" s="75">
        <v>3.24</v>
      </c>
      <c r="N21" s="75">
        <v>34.380000000000003</v>
      </c>
      <c r="O21" s="76">
        <v>119.61</v>
      </c>
      <c r="P21" s="37"/>
    </row>
    <row r="22" spans="1:16" ht="18">
      <c r="A22" s="73">
        <v>349</v>
      </c>
      <c r="B22" s="74" t="s">
        <v>62</v>
      </c>
      <c r="C22" s="92">
        <v>200</v>
      </c>
      <c r="D22" s="75">
        <v>0.66</v>
      </c>
      <c r="E22" s="75">
        <v>0.09</v>
      </c>
      <c r="F22" s="75">
        <v>32.1</v>
      </c>
      <c r="G22" s="76">
        <v>132.80000000000001</v>
      </c>
      <c r="H22" s="15"/>
      <c r="I22" s="77">
        <v>389</v>
      </c>
      <c r="J22" s="74" t="s">
        <v>75</v>
      </c>
      <c r="K22" s="75">
        <v>180</v>
      </c>
      <c r="L22" s="75">
        <v>0.9</v>
      </c>
      <c r="M22" s="75">
        <v>0</v>
      </c>
      <c r="N22" s="75">
        <v>18.18</v>
      </c>
      <c r="O22" s="90">
        <v>76.319999999999993</v>
      </c>
      <c r="P22" s="37"/>
    </row>
    <row r="23" spans="1:16" ht="21" customHeight="1">
      <c r="A23" s="73" t="s">
        <v>18</v>
      </c>
      <c r="B23" s="123" t="s">
        <v>26</v>
      </c>
      <c r="C23" s="75">
        <v>30</v>
      </c>
      <c r="D23" s="75">
        <v>1.35</v>
      </c>
      <c r="E23" s="75">
        <v>0.3</v>
      </c>
      <c r="F23" s="75">
        <v>12.75</v>
      </c>
      <c r="G23" s="76">
        <v>61.2</v>
      </c>
      <c r="H23" s="15"/>
      <c r="I23" s="73" t="s">
        <v>18</v>
      </c>
      <c r="J23" s="74" t="s">
        <v>26</v>
      </c>
      <c r="K23" s="75">
        <v>20</v>
      </c>
      <c r="L23" s="75">
        <v>0.9</v>
      </c>
      <c r="M23" s="75">
        <v>0.2</v>
      </c>
      <c r="N23" s="75">
        <v>8.5</v>
      </c>
      <c r="O23" s="76">
        <v>40.799999999999997</v>
      </c>
      <c r="P23" s="37"/>
    </row>
    <row r="24" spans="1:16" ht="18">
      <c r="A24" s="77" t="s">
        <v>18</v>
      </c>
      <c r="B24" s="78" t="s">
        <v>25</v>
      </c>
      <c r="C24" s="83">
        <v>30</v>
      </c>
      <c r="D24" s="83">
        <v>1.5</v>
      </c>
      <c r="E24" s="83">
        <v>0.2</v>
      </c>
      <c r="F24" s="83">
        <v>13.7</v>
      </c>
      <c r="G24" s="84">
        <v>64.099999999999994</v>
      </c>
      <c r="H24" s="15"/>
      <c r="I24" s="77" t="s">
        <v>18</v>
      </c>
      <c r="J24" s="78" t="s">
        <v>25</v>
      </c>
      <c r="K24" s="83">
        <v>30</v>
      </c>
      <c r="L24" s="83">
        <v>1.5</v>
      </c>
      <c r="M24" s="83">
        <v>0.2</v>
      </c>
      <c r="N24" s="83">
        <v>13.7</v>
      </c>
      <c r="O24" s="84">
        <v>64.099999999999994</v>
      </c>
      <c r="P24" s="37"/>
    </row>
    <row r="25" spans="1:16" ht="18">
      <c r="A25" s="168" t="s">
        <v>27</v>
      </c>
      <c r="B25" s="169"/>
      <c r="C25" s="109">
        <f>SUM(C18:C24)</f>
        <v>760</v>
      </c>
      <c r="D25" s="124">
        <f>SUM(D18:D24)</f>
        <v>28.33</v>
      </c>
      <c r="E25" s="94">
        <f>SUM(E18:E24)</f>
        <v>26.78</v>
      </c>
      <c r="F25" s="94">
        <f>SUM(F18:F24)</f>
        <v>99.41</v>
      </c>
      <c r="G25" s="95">
        <f>SUM(G18:G24)</f>
        <v>756.43</v>
      </c>
      <c r="H25" s="15"/>
      <c r="I25" s="168" t="s">
        <v>27</v>
      </c>
      <c r="J25" s="169"/>
      <c r="K25" s="109">
        <v>78</v>
      </c>
      <c r="L25" s="124">
        <f>SUM(L18:L24)</f>
        <v>45.759999999999991</v>
      </c>
      <c r="M25" s="94">
        <f>SUM(M18:M24)</f>
        <v>16.729999999999997</v>
      </c>
      <c r="N25" s="94">
        <f>SUM(N18:N24)</f>
        <v>136.94999999999999</v>
      </c>
      <c r="O25" s="95">
        <f>SUM(O18:O24)</f>
        <v>709.67</v>
      </c>
      <c r="P25" s="37"/>
    </row>
    <row r="26" spans="1:16" ht="18">
      <c r="A26" s="170" t="s">
        <v>39</v>
      </c>
      <c r="B26" s="171"/>
      <c r="C26" s="172"/>
      <c r="D26" s="96">
        <f>D14+D25</f>
        <v>45.81</v>
      </c>
      <c r="E26" s="96">
        <f>E14+E25</f>
        <v>41.88</v>
      </c>
      <c r="F26" s="96">
        <f>F14+F25</f>
        <v>215.64</v>
      </c>
      <c r="G26" s="97">
        <f>G14+G25</f>
        <v>1323.43</v>
      </c>
      <c r="H26" s="15"/>
      <c r="I26" s="170" t="s">
        <v>39</v>
      </c>
      <c r="J26" s="171"/>
      <c r="K26" s="172"/>
      <c r="L26" s="96">
        <f>L15+L25</f>
        <v>64.649999999999991</v>
      </c>
      <c r="M26" s="96">
        <f>M15+M25</f>
        <v>36.709999999999994</v>
      </c>
      <c r="N26" s="96">
        <f>N15+N25</f>
        <v>214.73</v>
      </c>
      <c r="O26" s="97">
        <f>O15+O25</f>
        <v>1268.56</v>
      </c>
      <c r="P26" s="37"/>
    </row>
    <row r="27" spans="1:16" ht="17.399999999999999">
      <c r="A27" s="40"/>
      <c r="B27" s="41"/>
      <c r="C27" s="40"/>
      <c r="D27" s="40"/>
      <c r="E27" s="40"/>
      <c r="F27" s="40"/>
      <c r="G27" s="40"/>
      <c r="H27" s="36"/>
      <c r="I27" s="37"/>
      <c r="J27" s="37"/>
      <c r="K27" s="37"/>
      <c r="L27" s="37"/>
      <c r="M27" s="37"/>
      <c r="N27" s="37"/>
      <c r="O27" s="37"/>
      <c r="P27" s="38"/>
    </row>
    <row r="28" spans="1:16" ht="17.399999999999999">
      <c r="A28" s="42"/>
      <c r="B28" s="43"/>
      <c r="C28" s="204"/>
      <c r="D28" s="204"/>
      <c r="E28" s="204"/>
      <c r="F28" s="44"/>
      <c r="G28" s="44"/>
      <c r="H28" s="38"/>
      <c r="I28" s="38"/>
      <c r="J28" s="38"/>
      <c r="K28" s="38"/>
      <c r="L28" s="38"/>
      <c r="M28" s="38"/>
      <c r="N28" s="38"/>
      <c r="O28" s="38"/>
      <c r="P28" s="38"/>
    </row>
    <row r="29" spans="1:16">
      <c r="A29" s="25"/>
      <c r="B29" s="26"/>
      <c r="C29" s="27"/>
      <c r="D29" s="27"/>
      <c r="E29" s="27"/>
      <c r="F29" s="27"/>
      <c r="G29" s="27"/>
      <c r="H29" s="184"/>
      <c r="I29" s="184"/>
      <c r="J29" s="184"/>
      <c r="K29" s="25"/>
      <c r="L29" s="25"/>
      <c r="M29" s="25"/>
      <c r="N29" s="25"/>
      <c r="O29" s="25"/>
    </row>
    <row r="30" spans="1:16">
      <c r="H30" s="28"/>
      <c r="I30" s="27"/>
      <c r="J30" s="45"/>
      <c r="K30" s="25"/>
      <c r="L30" s="25"/>
      <c r="M30" s="25"/>
      <c r="N30" s="25"/>
      <c r="O30" s="25"/>
    </row>
    <row r="31" spans="1:16">
      <c r="H31" s="184"/>
      <c r="I31" s="184"/>
      <c r="J31" s="184"/>
      <c r="K31" s="25"/>
      <c r="L31" s="25"/>
      <c r="M31" s="25"/>
      <c r="N31" s="25"/>
      <c r="O31" s="25"/>
    </row>
    <row r="32" spans="1:16">
      <c r="H32" s="28"/>
      <c r="I32" s="27"/>
      <c r="J32" s="45"/>
      <c r="K32" s="25"/>
      <c r="L32" s="25"/>
      <c r="M32" s="25"/>
      <c r="N32" s="25"/>
      <c r="O32" s="25"/>
    </row>
    <row r="33" spans="1:15">
      <c r="I33" s="25"/>
      <c r="J33" s="26"/>
      <c r="K33" s="25"/>
      <c r="L33" s="25"/>
      <c r="M33" s="25"/>
      <c r="N33" s="25"/>
      <c r="O33" s="25"/>
    </row>
    <row r="34" spans="1:15">
      <c r="I34" s="25"/>
      <c r="J34" s="26"/>
      <c r="K34" s="25"/>
      <c r="L34" s="25"/>
      <c r="M34" s="25"/>
      <c r="N34" s="25"/>
      <c r="O34" s="25"/>
    </row>
    <row r="35" spans="1:15">
      <c r="A35" s="25"/>
      <c r="B35" s="26"/>
      <c r="C35" s="25"/>
      <c r="D35" s="25"/>
      <c r="E35" s="25"/>
      <c r="F35" s="25"/>
      <c r="G35" s="25"/>
      <c r="I35" s="25"/>
      <c r="J35" s="26"/>
      <c r="K35" s="25"/>
      <c r="L35" s="25"/>
      <c r="M35" s="25"/>
      <c r="N35" s="25"/>
      <c r="O35" s="25"/>
    </row>
    <row r="36" spans="1:15">
      <c r="I36" s="25"/>
      <c r="J36" s="26"/>
      <c r="K36" s="25"/>
      <c r="L36" s="25"/>
      <c r="M36" s="25"/>
      <c r="N36" s="25"/>
      <c r="O36" s="25"/>
    </row>
  </sheetData>
  <mergeCells count="33">
    <mergeCell ref="H29:J29"/>
    <mergeCell ref="H31:J31"/>
    <mergeCell ref="A6:A7"/>
    <mergeCell ref="B6:B7"/>
    <mergeCell ref="C6:C7"/>
    <mergeCell ref="G6:G7"/>
    <mergeCell ref="I6:I7"/>
    <mergeCell ref="J6:J7"/>
    <mergeCell ref="A25:B25"/>
    <mergeCell ref="I25:J25"/>
    <mergeCell ref="A26:C26"/>
    <mergeCell ref="I26:K26"/>
    <mergeCell ref="C28:E28"/>
    <mergeCell ref="A8:G8"/>
    <mergeCell ref="I8:O8"/>
    <mergeCell ref="A14:B14"/>
    <mergeCell ref="I15:J15"/>
    <mergeCell ref="C17:D17"/>
    <mergeCell ref="K17:L17"/>
    <mergeCell ref="A4:G4"/>
    <mergeCell ref="I4:O4"/>
    <mergeCell ref="A5:G5"/>
    <mergeCell ref="I5:O5"/>
    <mergeCell ref="D6:F6"/>
    <mergeCell ref="L6:N6"/>
    <mergeCell ref="K6:K7"/>
    <mergeCell ref="O6:O7"/>
    <mergeCell ref="A1:G1"/>
    <mergeCell ref="I1:O1"/>
    <mergeCell ref="A2:G2"/>
    <mergeCell ref="I2:O2"/>
    <mergeCell ref="A3:G3"/>
    <mergeCell ref="I3:O3"/>
  </mergeCells>
  <pageMargins left="0.7" right="0.7" top="0.75" bottom="0.75" header="0.3" footer="0.3"/>
  <pageSetup paperSize="9" scale="64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6"/>
  <sheetViews>
    <sheetView zoomScale="70" zoomScaleNormal="70" workbookViewId="0">
      <selection activeCell="B23" sqref="B23"/>
    </sheetView>
  </sheetViews>
  <sheetFormatPr defaultColWidth="9" defaultRowHeight="14.4"/>
  <cols>
    <col min="1" max="1" width="10.5546875" customWidth="1"/>
    <col min="2" max="2" width="32.33203125" customWidth="1"/>
    <col min="3" max="3" width="11.44140625" customWidth="1"/>
    <col min="6" max="6" width="10.88671875" customWidth="1"/>
    <col min="7" max="7" width="14.6640625" customWidth="1"/>
    <col min="8" max="8" width="3.33203125" customWidth="1"/>
    <col min="9" max="9" width="11.109375" customWidth="1"/>
    <col min="10" max="10" width="33.109375" customWidth="1"/>
    <col min="11" max="11" width="11.5546875" customWidth="1"/>
    <col min="14" max="14" width="10.88671875" customWidth="1"/>
    <col min="15" max="15" width="15" customWidth="1"/>
  </cols>
  <sheetData>
    <row r="1" spans="1:17" ht="19.2" customHeight="1">
      <c r="A1" s="147" t="s">
        <v>63</v>
      </c>
      <c r="B1" s="148"/>
      <c r="C1" s="148"/>
      <c r="D1" s="148"/>
      <c r="E1" s="148"/>
      <c r="F1" s="148"/>
      <c r="G1" s="149"/>
      <c r="H1" s="15"/>
      <c r="I1" s="147" t="s">
        <v>0</v>
      </c>
      <c r="J1" s="148"/>
      <c r="K1" s="148"/>
      <c r="L1" s="148"/>
      <c r="M1" s="148"/>
      <c r="N1" s="148"/>
      <c r="O1" s="149"/>
    </row>
    <row r="2" spans="1:17" ht="18">
      <c r="A2" s="150" t="s">
        <v>2</v>
      </c>
      <c r="B2" s="151"/>
      <c r="C2" s="151"/>
      <c r="D2" s="151"/>
      <c r="E2" s="151"/>
      <c r="F2" s="151"/>
      <c r="G2" s="152"/>
      <c r="H2" s="15"/>
      <c r="I2" s="150" t="s">
        <v>64</v>
      </c>
      <c r="J2" s="151"/>
      <c r="K2" s="151"/>
      <c r="L2" s="151"/>
      <c r="M2" s="151"/>
      <c r="N2" s="151"/>
      <c r="O2" s="152"/>
    </row>
    <row r="3" spans="1:17" ht="18">
      <c r="A3" s="150" t="s">
        <v>65</v>
      </c>
      <c r="B3" s="151"/>
      <c r="C3" s="151"/>
      <c r="D3" s="151"/>
      <c r="E3" s="151"/>
      <c r="F3" s="151"/>
      <c r="G3" s="152"/>
      <c r="H3" s="112"/>
      <c r="I3" s="150" t="s">
        <v>65</v>
      </c>
      <c r="J3" s="151"/>
      <c r="K3" s="151"/>
      <c r="L3" s="151"/>
      <c r="M3" s="151"/>
      <c r="N3" s="151"/>
      <c r="O3" s="152"/>
      <c r="P3" s="28"/>
    </row>
    <row r="4" spans="1:17" ht="18.75" customHeight="1">
      <c r="A4" s="189" t="s">
        <v>43</v>
      </c>
      <c r="B4" s="190"/>
      <c r="C4" s="190"/>
      <c r="D4" s="190"/>
      <c r="E4" s="190"/>
      <c r="F4" s="190"/>
      <c r="G4" s="191"/>
      <c r="H4" s="15"/>
      <c r="I4" s="189" t="s">
        <v>43</v>
      </c>
      <c r="J4" s="190"/>
      <c r="K4" s="190"/>
      <c r="L4" s="190"/>
      <c r="M4" s="190"/>
      <c r="N4" s="190"/>
      <c r="O4" s="191"/>
    </row>
    <row r="5" spans="1:17" ht="19.5" customHeight="1">
      <c r="A5" s="192" t="s">
        <v>66</v>
      </c>
      <c r="B5" s="193"/>
      <c r="C5" s="193"/>
      <c r="D5" s="193"/>
      <c r="E5" s="193"/>
      <c r="F5" s="193"/>
      <c r="G5" s="194"/>
      <c r="H5" s="15"/>
      <c r="I5" s="192" t="s">
        <v>67</v>
      </c>
      <c r="J5" s="193"/>
      <c r="K5" s="193"/>
      <c r="L5" s="193"/>
      <c r="M5" s="193"/>
      <c r="N5" s="193"/>
      <c r="O5" s="194"/>
      <c r="P5" s="23"/>
      <c r="Q5" s="23"/>
    </row>
    <row r="6" spans="1:17" ht="17.399999999999999">
      <c r="A6" s="162" t="s">
        <v>7</v>
      </c>
      <c r="B6" s="164" t="s">
        <v>8</v>
      </c>
      <c r="C6" s="164" t="s">
        <v>47</v>
      </c>
      <c r="D6" s="159" t="s">
        <v>10</v>
      </c>
      <c r="E6" s="160"/>
      <c r="F6" s="161"/>
      <c r="G6" s="166" t="s">
        <v>11</v>
      </c>
      <c r="H6" s="16"/>
      <c r="I6" s="162" t="s">
        <v>7</v>
      </c>
      <c r="J6" s="164" t="s">
        <v>8</v>
      </c>
      <c r="K6" s="164" t="s">
        <v>47</v>
      </c>
      <c r="L6" s="159" t="s">
        <v>10</v>
      </c>
      <c r="M6" s="160"/>
      <c r="N6" s="161"/>
      <c r="O6" s="166" t="s">
        <v>11</v>
      </c>
      <c r="P6" s="23"/>
      <c r="Q6" s="23"/>
    </row>
    <row r="7" spans="1:17" ht="75.599999999999994" customHeight="1">
      <c r="A7" s="211"/>
      <c r="B7" s="212"/>
      <c r="C7" s="212"/>
      <c r="D7" s="113" t="s">
        <v>12</v>
      </c>
      <c r="E7" s="113" t="s">
        <v>13</v>
      </c>
      <c r="F7" s="113" t="s">
        <v>14</v>
      </c>
      <c r="G7" s="210"/>
      <c r="H7" s="16"/>
      <c r="I7" s="211"/>
      <c r="J7" s="212"/>
      <c r="K7" s="212"/>
      <c r="L7" s="113" t="s">
        <v>12</v>
      </c>
      <c r="M7" s="113" t="s">
        <v>13</v>
      </c>
      <c r="N7" s="113" t="s">
        <v>14</v>
      </c>
      <c r="O7" s="210"/>
      <c r="P7" s="23"/>
      <c r="Q7" s="23"/>
    </row>
    <row r="8" spans="1:17" ht="18">
      <c r="A8" s="213" t="s">
        <v>15</v>
      </c>
      <c r="B8" s="214"/>
      <c r="C8" s="214"/>
      <c r="D8" s="214"/>
      <c r="E8" s="214"/>
      <c r="F8" s="214"/>
      <c r="G8" s="215"/>
      <c r="H8" s="15"/>
      <c r="I8" s="216" t="s">
        <v>15</v>
      </c>
      <c r="J8" s="217"/>
      <c r="K8" s="217"/>
      <c r="L8" s="217"/>
      <c r="M8" s="217"/>
      <c r="N8" s="217"/>
      <c r="O8" s="218"/>
      <c r="P8" s="23"/>
      <c r="Q8" s="23"/>
    </row>
    <row r="9" spans="1:17" s="24" customFormat="1" ht="46.5" customHeight="1">
      <c r="A9" s="79" t="s">
        <v>18</v>
      </c>
      <c r="B9" s="80" t="s">
        <v>68</v>
      </c>
      <c r="C9" s="75">
        <v>60</v>
      </c>
      <c r="D9" s="75">
        <v>1.66</v>
      </c>
      <c r="E9" s="75">
        <v>0.34</v>
      </c>
      <c r="F9" s="75">
        <v>5.0199999999999996</v>
      </c>
      <c r="G9" s="76">
        <v>28.52</v>
      </c>
      <c r="H9" s="15"/>
      <c r="I9" s="91" t="s">
        <v>18</v>
      </c>
      <c r="J9" s="74" t="s">
        <v>69</v>
      </c>
      <c r="K9" s="75">
        <v>200</v>
      </c>
      <c r="L9" s="75">
        <v>6.8</v>
      </c>
      <c r="M9" s="75">
        <v>8.9</v>
      </c>
      <c r="N9" s="75">
        <v>34.6</v>
      </c>
      <c r="O9" s="76">
        <v>214</v>
      </c>
      <c r="P9" s="39"/>
      <c r="Q9" s="39"/>
    </row>
    <row r="10" spans="1:17" ht="43.2" customHeight="1">
      <c r="A10" s="77" t="s">
        <v>70</v>
      </c>
      <c r="B10" s="74" t="s">
        <v>71</v>
      </c>
      <c r="C10" s="75">
        <v>90</v>
      </c>
      <c r="D10" s="75">
        <v>25.2</v>
      </c>
      <c r="E10" s="75">
        <v>3.24</v>
      </c>
      <c r="F10" s="75">
        <v>34.380000000000003</v>
      </c>
      <c r="G10" s="76">
        <v>119.61</v>
      </c>
      <c r="H10" s="15"/>
      <c r="I10" s="91">
        <v>3</v>
      </c>
      <c r="J10" s="74" t="s">
        <v>72</v>
      </c>
      <c r="K10" s="75" t="s">
        <v>73</v>
      </c>
      <c r="L10" s="75">
        <v>6.27</v>
      </c>
      <c r="M10" s="75">
        <v>3.86</v>
      </c>
      <c r="N10" s="75">
        <v>14.83</v>
      </c>
      <c r="O10" s="76">
        <v>157</v>
      </c>
      <c r="P10" s="23"/>
      <c r="Q10" s="23"/>
    </row>
    <row r="11" spans="1:17" ht="40.200000000000003" customHeight="1">
      <c r="A11" s="73">
        <v>302</v>
      </c>
      <c r="B11" s="74" t="s">
        <v>36</v>
      </c>
      <c r="C11" s="75">
        <v>150</v>
      </c>
      <c r="D11" s="75">
        <v>8.6</v>
      </c>
      <c r="E11" s="75">
        <v>6.09</v>
      </c>
      <c r="F11" s="75">
        <v>38.64</v>
      </c>
      <c r="G11" s="76">
        <v>243.75</v>
      </c>
      <c r="H11" s="15"/>
      <c r="I11" s="77">
        <v>378</v>
      </c>
      <c r="J11" s="114" t="s">
        <v>74</v>
      </c>
      <c r="K11" s="75">
        <v>200</v>
      </c>
      <c r="L11" s="75">
        <v>1.52</v>
      </c>
      <c r="M11" s="75">
        <v>1.35</v>
      </c>
      <c r="N11" s="75">
        <v>15.9</v>
      </c>
      <c r="O11" s="76">
        <v>81</v>
      </c>
      <c r="P11" s="23"/>
      <c r="Q11" s="23"/>
    </row>
    <row r="12" spans="1:17" ht="21.6" customHeight="1">
      <c r="A12" s="77">
        <v>389</v>
      </c>
      <c r="B12" s="74" t="s">
        <v>75</v>
      </c>
      <c r="C12" s="75">
        <v>180</v>
      </c>
      <c r="D12" s="75">
        <v>0.9</v>
      </c>
      <c r="E12" s="75">
        <v>0</v>
      </c>
      <c r="F12" s="75">
        <v>18.18</v>
      </c>
      <c r="G12" s="76">
        <v>76.319999999999993</v>
      </c>
      <c r="H12" s="15"/>
      <c r="I12" s="73" t="s">
        <v>18</v>
      </c>
      <c r="J12" s="74" t="s">
        <v>26</v>
      </c>
      <c r="K12" s="75">
        <v>40</v>
      </c>
      <c r="L12" s="75">
        <v>1.8</v>
      </c>
      <c r="M12" s="75">
        <v>0.4</v>
      </c>
      <c r="N12" s="75">
        <v>17</v>
      </c>
      <c r="O12" s="76">
        <v>81.599999999999994</v>
      </c>
      <c r="P12" s="23"/>
      <c r="Q12" s="23"/>
    </row>
    <row r="13" spans="1:17" ht="19.95" customHeight="1">
      <c r="A13" s="73" t="s">
        <v>18</v>
      </c>
      <c r="B13" s="74" t="s">
        <v>26</v>
      </c>
      <c r="C13" s="75">
        <v>20</v>
      </c>
      <c r="D13" s="75">
        <v>0.9</v>
      </c>
      <c r="E13" s="75">
        <v>0.2</v>
      </c>
      <c r="F13" s="75">
        <v>8.5</v>
      </c>
      <c r="G13" s="76">
        <v>40.799999999999997</v>
      </c>
      <c r="H13" s="15"/>
      <c r="I13" s="179" t="s">
        <v>27</v>
      </c>
      <c r="J13" s="180"/>
      <c r="K13" s="12">
        <v>500</v>
      </c>
      <c r="L13" s="115">
        <f>SUM(L9:L12)</f>
        <v>16.39</v>
      </c>
      <c r="M13" s="116">
        <f>SUM(M9:M12)</f>
        <v>14.51</v>
      </c>
      <c r="N13" s="116">
        <f>SUM(N9:N12)</f>
        <v>82.33</v>
      </c>
      <c r="O13" s="86">
        <f>SUM(O9:O12)</f>
        <v>533.6</v>
      </c>
      <c r="P13" s="23"/>
      <c r="Q13" s="23"/>
    </row>
    <row r="14" spans="1:17" ht="18">
      <c r="A14" s="77" t="s">
        <v>18</v>
      </c>
      <c r="B14" s="78" t="s">
        <v>76</v>
      </c>
      <c r="C14" s="83">
        <v>20</v>
      </c>
      <c r="D14" s="83">
        <v>1</v>
      </c>
      <c r="E14" s="83">
        <v>0.13</v>
      </c>
      <c r="F14" s="83">
        <v>9.1300000000000008</v>
      </c>
      <c r="G14" s="84">
        <v>42.7</v>
      </c>
      <c r="H14" s="15"/>
      <c r="I14" s="117"/>
      <c r="J14" s="117"/>
      <c r="K14" s="118"/>
      <c r="L14" s="119"/>
      <c r="M14" s="119"/>
      <c r="N14" s="119"/>
      <c r="O14" s="120"/>
      <c r="P14" s="23"/>
      <c r="Q14" s="23"/>
    </row>
    <row r="15" spans="1:17" ht="18">
      <c r="A15" s="208" t="s">
        <v>27</v>
      </c>
      <c r="B15" s="209"/>
      <c r="C15" s="12">
        <f>SUM(C9:C14)</f>
        <v>520</v>
      </c>
      <c r="D15" s="101">
        <f>SUM(D9:D14)</f>
        <v>38.26</v>
      </c>
      <c r="E15" s="85">
        <f>SUM(E9:E14)</f>
        <v>10</v>
      </c>
      <c r="F15" s="85">
        <f>SUM(F9:F14)</f>
        <v>113.85</v>
      </c>
      <c r="G15" s="86">
        <f>SUM(G9:G14)</f>
        <v>551.70000000000005</v>
      </c>
      <c r="H15" s="15"/>
      <c r="I15" s="117"/>
      <c r="J15" s="117"/>
      <c r="K15" s="118"/>
      <c r="L15" s="119"/>
      <c r="M15" s="119"/>
      <c r="N15" s="119"/>
      <c r="O15" s="120"/>
      <c r="P15" s="23"/>
      <c r="Q15" s="23"/>
    </row>
    <row r="16" spans="1:17" ht="18">
      <c r="A16" s="22"/>
      <c r="B16" s="22"/>
      <c r="C16" s="22"/>
      <c r="D16" s="22"/>
      <c r="E16" s="22"/>
      <c r="F16" s="22"/>
      <c r="G16" s="22"/>
      <c r="H16" s="15"/>
      <c r="I16" s="117"/>
      <c r="J16" s="117"/>
      <c r="K16" s="118"/>
      <c r="L16" s="119"/>
      <c r="M16" s="119"/>
      <c r="N16" s="119"/>
      <c r="O16" s="120"/>
      <c r="P16" s="23"/>
      <c r="Q16" s="23"/>
    </row>
    <row r="17" spans="1:17" ht="18">
      <c r="A17" s="173"/>
      <c r="B17" s="173"/>
      <c r="C17" s="173"/>
      <c r="D17" s="121"/>
      <c r="E17" s="121"/>
      <c r="F17" s="121"/>
      <c r="G17" s="121"/>
      <c r="H17" s="15"/>
      <c r="I17" s="173"/>
      <c r="J17" s="173"/>
      <c r="K17" s="173"/>
      <c r="L17" s="22"/>
      <c r="M17" s="22"/>
      <c r="N17" s="22"/>
      <c r="O17" s="22"/>
      <c r="P17" s="23"/>
      <c r="Q17" s="23"/>
    </row>
    <row r="18" spans="1:17" ht="28.5" customHeight="1">
      <c r="A18" s="181" t="s">
        <v>28</v>
      </c>
      <c r="B18" s="182"/>
      <c r="C18" s="182"/>
      <c r="D18" s="182"/>
      <c r="E18" s="182"/>
      <c r="F18" s="182"/>
      <c r="G18" s="183"/>
      <c r="H18" s="15"/>
      <c r="I18" s="181" t="s">
        <v>28</v>
      </c>
      <c r="J18" s="182"/>
      <c r="K18" s="182"/>
      <c r="L18" s="182"/>
      <c r="M18" s="182"/>
      <c r="N18" s="182"/>
      <c r="O18" s="183"/>
      <c r="P18" s="23"/>
      <c r="Q18" s="23"/>
    </row>
    <row r="19" spans="1:17" ht="37.200000000000003" customHeight="1">
      <c r="A19" s="49" t="s">
        <v>18</v>
      </c>
      <c r="B19" s="98" t="s">
        <v>77</v>
      </c>
      <c r="C19" s="67">
        <v>60</v>
      </c>
      <c r="D19" s="67">
        <v>0.78</v>
      </c>
      <c r="E19" s="67">
        <v>1.95</v>
      </c>
      <c r="F19" s="67">
        <v>3.88</v>
      </c>
      <c r="G19" s="68">
        <v>36.24</v>
      </c>
      <c r="H19" s="15"/>
      <c r="I19" s="79" t="s">
        <v>18</v>
      </c>
      <c r="J19" s="80" t="s">
        <v>68</v>
      </c>
      <c r="K19" s="75">
        <v>60</v>
      </c>
      <c r="L19" s="75">
        <v>1.66</v>
      </c>
      <c r="M19" s="75">
        <v>0.34</v>
      </c>
      <c r="N19" s="75">
        <v>5.0199999999999996</v>
      </c>
      <c r="O19" s="76">
        <v>28.52</v>
      </c>
      <c r="P19" s="23"/>
      <c r="Q19" s="23"/>
    </row>
    <row r="20" spans="1:17" ht="36">
      <c r="A20" s="73">
        <v>102</v>
      </c>
      <c r="B20" s="74" t="s">
        <v>78</v>
      </c>
      <c r="C20" s="75">
        <v>200</v>
      </c>
      <c r="D20" s="75">
        <v>6.24</v>
      </c>
      <c r="E20" s="75">
        <v>38.42</v>
      </c>
      <c r="F20" s="75">
        <v>15.75</v>
      </c>
      <c r="G20" s="76">
        <v>123.6</v>
      </c>
      <c r="H20" s="15"/>
      <c r="I20" s="73">
        <v>96</v>
      </c>
      <c r="J20" s="74" t="s">
        <v>79</v>
      </c>
      <c r="K20" s="75">
        <v>230</v>
      </c>
      <c r="L20" s="75">
        <v>1.61</v>
      </c>
      <c r="M20" s="75">
        <v>4.47</v>
      </c>
      <c r="N20" s="75">
        <v>12.58</v>
      </c>
      <c r="O20" s="76">
        <v>128.4</v>
      </c>
      <c r="P20" s="23"/>
      <c r="Q20" s="23"/>
    </row>
    <row r="21" spans="1:17" ht="32.4" customHeight="1">
      <c r="A21" s="79">
        <v>304</v>
      </c>
      <c r="B21" s="105" t="s">
        <v>22</v>
      </c>
      <c r="C21" s="75">
        <v>150</v>
      </c>
      <c r="D21" s="75">
        <v>3.65</v>
      </c>
      <c r="E21" s="75">
        <v>5.37</v>
      </c>
      <c r="F21" s="75">
        <v>36.69</v>
      </c>
      <c r="G21" s="76">
        <v>209.7</v>
      </c>
      <c r="H21" s="15"/>
      <c r="I21" s="73" t="s">
        <v>18</v>
      </c>
      <c r="J21" s="74" t="s">
        <v>53</v>
      </c>
      <c r="K21" s="75">
        <v>90</v>
      </c>
      <c r="L21" s="75">
        <v>10.73</v>
      </c>
      <c r="M21" s="75">
        <v>13.72</v>
      </c>
      <c r="N21" s="75">
        <v>12.21</v>
      </c>
      <c r="O21" s="76">
        <v>204.48</v>
      </c>
      <c r="P21" s="23"/>
      <c r="Q21" s="23"/>
    </row>
    <row r="22" spans="1:17" ht="43.95" customHeight="1">
      <c r="A22" s="73" t="s">
        <v>18</v>
      </c>
      <c r="B22" s="74" t="s">
        <v>80</v>
      </c>
      <c r="C22" s="75">
        <v>90</v>
      </c>
      <c r="D22" s="75">
        <v>9.7200000000000006</v>
      </c>
      <c r="E22" s="75">
        <v>11.24</v>
      </c>
      <c r="F22" s="75">
        <v>10.77</v>
      </c>
      <c r="G22" s="76">
        <v>181.8</v>
      </c>
      <c r="H22" s="15"/>
      <c r="I22" s="73">
        <v>302</v>
      </c>
      <c r="J22" s="74" t="s">
        <v>36</v>
      </c>
      <c r="K22" s="75">
        <v>150</v>
      </c>
      <c r="L22" s="75">
        <v>8.6</v>
      </c>
      <c r="M22" s="75">
        <v>6.09</v>
      </c>
      <c r="N22" s="75">
        <v>38.64</v>
      </c>
      <c r="O22" s="76">
        <v>243.75</v>
      </c>
      <c r="P22" s="23"/>
      <c r="Q22" s="23"/>
    </row>
    <row r="23" spans="1:17" ht="37.200000000000003" customHeight="1">
      <c r="A23" s="77">
        <v>388</v>
      </c>
      <c r="B23" s="74" t="s">
        <v>81</v>
      </c>
      <c r="C23" s="75">
        <v>200</v>
      </c>
      <c r="D23" s="75">
        <v>0.68</v>
      </c>
      <c r="E23" s="75">
        <v>0.41</v>
      </c>
      <c r="F23" s="75">
        <v>20.76</v>
      </c>
      <c r="G23" s="76">
        <v>88.2</v>
      </c>
      <c r="H23" s="15"/>
      <c r="I23" s="122">
        <v>376</v>
      </c>
      <c r="J23" s="105" t="s">
        <v>24</v>
      </c>
      <c r="K23" s="81">
        <v>200</v>
      </c>
      <c r="L23" s="81">
        <v>7.0000000000000007E-2</v>
      </c>
      <c r="M23" s="81">
        <v>0.02</v>
      </c>
      <c r="N23" s="81">
        <v>15</v>
      </c>
      <c r="O23" s="82">
        <v>60</v>
      </c>
      <c r="P23" s="23"/>
      <c r="Q23" s="23"/>
    </row>
    <row r="24" spans="1:17" ht="19.95" customHeight="1">
      <c r="A24" s="73" t="s">
        <v>18</v>
      </c>
      <c r="B24" s="123" t="s">
        <v>26</v>
      </c>
      <c r="C24" s="75">
        <v>30</v>
      </c>
      <c r="D24" s="75">
        <v>1.35</v>
      </c>
      <c r="E24" s="75">
        <v>0.3</v>
      </c>
      <c r="F24" s="75">
        <v>12.75</v>
      </c>
      <c r="G24" s="76">
        <v>61.2</v>
      </c>
      <c r="H24" s="15"/>
      <c r="I24" s="73" t="s">
        <v>18</v>
      </c>
      <c r="J24" s="123" t="s">
        <v>26</v>
      </c>
      <c r="K24" s="75">
        <v>30</v>
      </c>
      <c r="L24" s="75">
        <v>1.35</v>
      </c>
      <c r="M24" s="75">
        <v>0.3</v>
      </c>
      <c r="N24" s="75">
        <v>12.75</v>
      </c>
      <c r="O24" s="76">
        <v>61.2</v>
      </c>
      <c r="P24" s="23"/>
      <c r="Q24" s="23"/>
    </row>
    <row r="25" spans="1:17" ht="22.2" customHeight="1">
      <c r="A25" s="77" t="s">
        <v>18</v>
      </c>
      <c r="B25" s="78" t="s">
        <v>25</v>
      </c>
      <c r="C25" s="83">
        <v>30</v>
      </c>
      <c r="D25" s="83">
        <v>1.5</v>
      </c>
      <c r="E25" s="83">
        <v>0.2</v>
      </c>
      <c r="F25" s="83">
        <v>13.7</v>
      </c>
      <c r="G25" s="84">
        <v>64.099999999999994</v>
      </c>
      <c r="H25" s="15"/>
      <c r="I25" s="77" t="s">
        <v>18</v>
      </c>
      <c r="J25" s="78" t="s">
        <v>25</v>
      </c>
      <c r="K25" s="83">
        <v>20</v>
      </c>
      <c r="L25" s="83">
        <v>1</v>
      </c>
      <c r="M25" s="83">
        <v>0.13</v>
      </c>
      <c r="N25" s="83">
        <v>9.1300000000000008</v>
      </c>
      <c r="O25" s="84">
        <v>42.7</v>
      </c>
      <c r="P25" s="23"/>
      <c r="Q25" s="23"/>
    </row>
    <row r="26" spans="1:17" ht="18">
      <c r="A26" s="168" t="s">
        <v>27</v>
      </c>
      <c r="B26" s="169"/>
      <c r="C26" s="93">
        <f>SUM(C19:C25)</f>
        <v>760</v>
      </c>
      <c r="D26" s="124">
        <f>SUM(D19:D25)</f>
        <v>23.92</v>
      </c>
      <c r="E26" s="94">
        <f>SUM(E19:E25)</f>
        <v>57.89</v>
      </c>
      <c r="F26" s="94">
        <f>SUM(F19:F25)</f>
        <v>114.3</v>
      </c>
      <c r="G26" s="95">
        <f>SUM(G19:G25)</f>
        <v>764.84</v>
      </c>
      <c r="H26" s="15"/>
      <c r="I26" s="168" t="s">
        <v>27</v>
      </c>
      <c r="J26" s="169"/>
      <c r="K26" s="109">
        <f>SUM(K19:K25)</f>
        <v>780</v>
      </c>
      <c r="L26" s="94">
        <f>SUM(L19:L25)</f>
        <v>25.020000000000003</v>
      </c>
      <c r="M26" s="94">
        <f>SUM(M19:M25)</f>
        <v>25.07</v>
      </c>
      <c r="N26" s="94">
        <f>SUM(N19:N25)</f>
        <v>105.33</v>
      </c>
      <c r="O26" s="95">
        <f>SUM(O19:O25)</f>
        <v>769.05000000000007</v>
      </c>
      <c r="P26" s="23"/>
      <c r="Q26" s="23"/>
    </row>
    <row r="27" spans="1:17" ht="18">
      <c r="A27" s="170" t="s">
        <v>39</v>
      </c>
      <c r="B27" s="171"/>
      <c r="C27" s="172"/>
      <c r="D27" s="96">
        <f>SUM(D15+D26)</f>
        <v>62.18</v>
      </c>
      <c r="E27" s="96">
        <f>SUM(E15+E26)</f>
        <v>67.89</v>
      </c>
      <c r="F27" s="96">
        <f>SUM(F15+F26)</f>
        <v>228.14999999999998</v>
      </c>
      <c r="G27" s="97">
        <f>SUM(G15+G26)</f>
        <v>1316.54</v>
      </c>
      <c r="H27" s="22"/>
      <c r="I27" s="170" t="s">
        <v>39</v>
      </c>
      <c r="J27" s="171"/>
      <c r="K27" s="172"/>
      <c r="L27" s="96">
        <f>SUM(L13+L26)</f>
        <v>41.410000000000004</v>
      </c>
      <c r="M27" s="96">
        <f>SUM(M13+M26)</f>
        <v>39.58</v>
      </c>
      <c r="N27" s="96">
        <f>SUM(N13+N26)</f>
        <v>187.66</v>
      </c>
      <c r="O27" s="97">
        <f>SUM(O13+O26)</f>
        <v>1302.6500000000001</v>
      </c>
      <c r="P27" s="23"/>
      <c r="Q27" s="23"/>
    </row>
    <row r="28" spans="1:17" ht="17.399999999999999">
      <c r="A28" s="37"/>
      <c r="B28" s="37"/>
      <c r="C28" s="37"/>
      <c r="D28" s="37"/>
      <c r="E28" s="37"/>
      <c r="F28" s="37"/>
      <c r="G28" s="37"/>
      <c r="H28" s="37"/>
      <c r="I28" s="40"/>
      <c r="J28" s="41"/>
      <c r="K28" s="40"/>
      <c r="L28" s="40"/>
      <c r="M28" s="40"/>
      <c r="N28" s="40"/>
      <c r="O28" s="40"/>
      <c r="P28" s="23"/>
      <c r="Q28" s="23"/>
    </row>
    <row r="29" spans="1:17" ht="17.399999999999999">
      <c r="A29" s="38"/>
      <c r="B29" s="38"/>
      <c r="C29" s="38"/>
      <c r="D29" s="38"/>
      <c r="E29" s="38"/>
      <c r="F29" s="38"/>
      <c r="G29" s="38"/>
      <c r="H29" s="38"/>
      <c r="I29" s="40"/>
      <c r="J29" s="41"/>
      <c r="K29" s="40"/>
      <c r="L29" s="40"/>
      <c r="M29" s="40"/>
      <c r="N29" s="40"/>
      <c r="O29" s="40"/>
    </row>
    <row r="30" spans="1:17">
      <c r="A30" s="25"/>
      <c r="B30" s="26"/>
      <c r="C30" s="25"/>
      <c r="D30" s="25"/>
      <c r="E30" s="25"/>
      <c r="F30" s="25"/>
      <c r="G30" s="25"/>
      <c r="I30" s="184"/>
      <c r="J30" s="184"/>
      <c r="K30" s="184"/>
      <c r="L30" s="25"/>
      <c r="M30" s="25"/>
      <c r="N30" s="25"/>
      <c r="O30" s="25"/>
    </row>
    <row r="31" spans="1:17">
      <c r="I31" s="25"/>
      <c r="J31" s="26"/>
      <c r="K31" s="25"/>
      <c r="L31" s="25"/>
      <c r="M31" s="25"/>
      <c r="N31" s="25"/>
      <c r="O31" s="25"/>
    </row>
    <row r="32" spans="1:17">
      <c r="I32" s="25"/>
      <c r="J32" s="26"/>
      <c r="K32" s="25"/>
      <c r="L32" s="25"/>
      <c r="M32" s="25"/>
      <c r="N32" s="25"/>
      <c r="O32" s="25"/>
    </row>
    <row r="33" spans="9:15">
      <c r="I33" s="25"/>
      <c r="J33" s="26"/>
      <c r="K33" s="25"/>
      <c r="L33" s="25"/>
      <c r="M33" s="25"/>
      <c r="N33" s="25"/>
      <c r="O33" s="25"/>
    </row>
    <row r="34" spans="9:15">
      <c r="I34" s="25"/>
      <c r="J34" s="26"/>
      <c r="K34" s="25"/>
      <c r="L34" s="25"/>
      <c r="M34" s="25"/>
      <c r="N34" s="25"/>
      <c r="O34" s="25"/>
    </row>
    <row r="35" spans="9:15">
      <c r="I35" s="25"/>
      <c r="J35" s="26"/>
      <c r="K35" s="25"/>
      <c r="L35" s="25"/>
      <c r="M35" s="25"/>
      <c r="N35" s="25"/>
      <c r="O35" s="25"/>
    </row>
    <row r="36" spans="9:15">
      <c r="I36" s="25"/>
      <c r="J36" s="26"/>
      <c r="K36" s="25"/>
      <c r="L36" s="25"/>
      <c r="M36" s="25"/>
      <c r="N36" s="25"/>
      <c r="O36" s="25"/>
    </row>
  </sheetData>
  <mergeCells count="33">
    <mergeCell ref="I30:K30"/>
    <mergeCell ref="A6:A7"/>
    <mergeCell ref="B6:B7"/>
    <mergeCell ref="C6:C7"/>
    <mergeCell ref="G6:G7"/>
    <mergeCell ref="I6:I7"/>
    <mergeCell ref="J6:J7"/>
    <mergeCell ref="K6:K7"/>
    <mergeCell ref="A18:G18"/>
    <mergeCell ref="I18:O18"/>
    <mergeCell ref="A26:B26"/>
    <mergeCell ref="I26:J26"/>
    <mergeCell ref="A27:C27"/>
    <mergeCell ref="I27:K27"/>
    <mergeCell ref="A8:G8"/>
    <mergeCell ref="I8:O8"/>
    <mergeCell ref="I13:J13"/>
    <mergeCell ref="A15:B15"/>
    <mergeCell ref="A17:C17"/>
    <mergeCell ref="I17:K17"/>
    <mergeCell ref="A4:G4"/>
    <mergeCell ref="I4:O4"/>
    <mergeCell ref="A5:G5"/>
    <mergeCell ref="I5:O5"/>
    <mergeCell ref="D6:F6"/>
    <mergeCell ref="L6:N6"/>
    <mergeCell ref="O6:O7"/>
    <mergeCell ref="A1:G1"/>
    <mergeCell ref="I1:O1"/>
    <mergeCell ref="A2:G2"/>
    <mergeCell ref="I2:O2"/>
    <mergeCell ref="A3:G3"/>
    <mergeCell ref="I3:O3"/>
  </mergeCells>
  <pageMargins left="0.7" right="0.7" top="0.75" bottom="0.75" header="0.3" footer="0.3"/>
  <pageSetup paperSize="9" scale="62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8"/>
  <sheetViews>
    <sheetView topLeftCell="A5" zoomScale="86" zoomScaleNormal="86" workbookViewId="0">
      <selection activeCell="J14" sqref="J14"/>
    </sheetView>
  </sheetViews>
  <sheetFormatPr defaultColWidth="9" defaultRowHeight="14.4"/>
  <cols>
    <col min="1" max="1" width="11" customWidth="1"/>
    <col min="2" max="2" width="32.33203125" customWidth="1"/>
    <col min="3" max="3" width="12.109375" customWidth="1"/>
    <col min="4" max="4" width="9.44140625" customWidth="1"/>
    <col min="5" max="5" width="8.88671875" customWidth="1"/>
    <col min="6" max="6" width="13.33203125" customWidth="1"/>
    <col min="7" max="7" width="13.6640625" customWidth="1"/>
    <col min="8" max="8" width="4.109375" customWidth="1"/>
    <col min="9" max="9" width="12" customWidth="1"/>
    <col min="10" max="10" width="33.88671875" customWidth="1"/>
    <col min="11" max="11" width="11.88671875" customWidth="1"/>
    <col min="12" max="13" width="9.33203125" customWidth="1"/>
    <col min="14" max="14" width="12.6640625" customWidth="1"/>
    <col min="15" max="15" width="13.109375" customWidth="1"/>
  </cols>
  <sheetData>
    <row r="1" spans="1:16" ht="15.75" customHeight="1">
      <c r="A1" s="147" t="s">
        <v>1</v>
      </c>
      <c r="B1" s="148"/>
      <c r="C1" s="148"/>
      <c r="D1" s="148"/>
      <c r="E1" s="148"/>
      <c r="F1" s="148"/>
      <c r="G1" s="149"/>
      <c r="H1" s="15"/>
      <c r="I1" s="147" t="s">
        <v>40</v>
      </c>
      <c r="J1" s="148"/>
      <c r="K1" s="148"/>
      <c r="L1" s="148"/>
      <c r="M1" s="148"/>
      <c r="N1" s="148"/>
      <c r="O1" s="149"/>
      <c r="P1" s="29"/>
    </row>
    <row r="2" spans="1:16" ht="18">
      <c r="A2" s="150" t="s">
        <v>64</v>
      </c>
      <c r="B2" s="151"/>
      <c r="C2" s="151"/>
      <c r="D2" s="151"/>
      <c r="E2" s="151"/>
      <c r="F2" s="151"/>
      <c r="G2" s="152"/>
      <c r="H2" s="15"/>
      <c r="I2" s="150" t="s">
        <v>64</v>
      </c>
      <c r="J2" s="151"/>
      <c r="K2" s="151"/>
      <c r="L2" s="151"/>
      <c r="M2" s="151"/>
      <c r="N2" s="151"/>
      <c r="O2" s="152"/>
      <c r="P2" s="29"/>
    </row>
    <row r="3" spans="1:16" ht="18">
      <c r="A3" s="219" t="s">
        <v>65</v>
      </c>
      <c r="B3" s="220"/>
      <c r="C3" s="220"/>
      <c r="D3" s="220"/>
      <c r="E3" s="220"/>
      <c r="F3" s="220"/>
      <c r="G3" s="221"/>
      <c r="H3" s="15"/>
      <c r="I3" s="219" t="s">
        <v>65</v>
      </c>
      <c r="J3" s="220"/>
      <c r="K3" s="220"/>
      <c r="L3" s="220"/>
      <c r="M3" s="220"/>
      <c r="N3" s="220"/>
      <c r="O3" s="221"/>
      <c r="P3" s="29"/>
    </row>
    <row r="4" spans="1:16" ht="18.75" customHeight="1">
      <c r="A4" s="147" t="s">
        <v>43</v>
      </c>
      <c r="B4" s="148"/>
      <c r="C4" s="148"/>
      <c r="D4" s="148"/>
      <c r="E4" s="148"/>
      <c r="F4" s="148"/>
      <c r="G4" s="149"/>
      <c r="H4" s="15"/>
      <c r="I4" s="147" t="s">
        <v>43</v>
      </c>
      <c r="J4" s="148"/>
      <c r="K4" s="148"/>
      <c r="L4" s="148"/>
      <c r="M4" s="148"/>
      <c r="N4" s="148"/>
      <c r="O4" s="149"/>
      <c r="P4" s="29"/>
    </row>
    <row r="5" spans="1:16" ht="19.5" customHeight="1">
      <c r="A5" s="156" t="s">
        <v>82</v>
      </c>
      <c r="B5" s="157"/>
      <c r="C5" s="157"/>
      <c r="D5" s="157"/>
      <c r="E5" s="157"/>
      <c r="F5" s="157"/>
      <c r="G5" s="158"/>
      <c r="H5" s="15"/>
      <c r="I5" s="156" t="s">
        <v>83</v>
      </c>
      <c r="J5" s="157"/>
      <c r="K5" s="157"/>
      <c r="L5" s="157"/>
      <c r="M5" s="157"/>
      <c r="N5" s="157"/>
      <c r="O5" s="158"/>
      <c r="P5" s="29"/>
    </row>
    <row r="6" spans="1:16" ht="18">
      <c r="A6" s="162" t="s">
        <v>7</v>
      </c>
      <c r="B6" s="164" t="s">
        <v>48</v>
      </c>
      <c r="C6" s="164" t="s">
        <v>47</v>
      </c>
      <c r="D6" s="159" t="s">
        <v>10</v>
      </c>
      <c r="E6" s="160"/>
      <c r="F6" s="161"/>
      <c r="G6" s="166" t="s">
        <v>107</v>
      </c>
      <c r="H6" s="16"/>
      <c r="I6" s="162" t="s">
        <v>7</v>
      </c>
      <c r="J6" s="164" t="s">
        <v>48</v>
      </c>
      <c r="K6" s="164" t="s">
        <v>47</v>
      </c>
      <c r="L6" s="159" t="s">
        <v>10</v>
      </c>
      <c r="M6" s="160"/>
      <c r="N6" s="161"/>
      <c r="O6" s="166" t="s">
        <v>107</v>
      </c>
      <c r="P6" s="29"/>
    </row>
    <row r="7" spans="1:16" ht="73.95" customHeight="1">
      <c r="A7" s="163"/>
      <c r="B7" s="165"/>
      <c r="C7" s="165"/>
      <c r="D7" s="146" t="s">
        <v>12</v>
      </c>
      <c r="E7" s="146" t="s">
        <v>13</v>
      </c>
      <c r="F7" s="146" t="s">
        <v>14</v>
      </c>
      <c r="G7" s="167"/>
      <c r="H7" s="16"/>
      <c r="I7" s="163"/>
      <c r="J7" s="165"/>
      <c r="K7" s="165"/>
      <c r="L7" s="146" t="s">
        <v>12</v>
      </c>
      <c r="M7" s="146" t="s">
        <v>13</v>
      </c>
      <c r="N7" s="146" t="s">
        <v>14</v>
      </c>
      <c r="O7" s="167"/>
      <c r="P7" s="29"/>
    </row>
    <row r="8" spans="1:16" ht="18">
      <c r="A8" s="222" t="s">
        <v>84</v>
      </c>
      <c r="B8" s="223"/>
      <c r="C8" s="223"/>
      <c r="D8" s="223"/>
      <c r="E8" s="223"/>
      <c r="F8" s="223"/>
      <c r="G8" s="224"/>
      <c r="H8" s="15"/>
      <c r="I8" s="174" t="s">
        <v>85</v>
      </c>
      <c r="J8" s="175"/>
      <c r="K8" s="175"/>
      <c r="L8" s="175"/>
      <c r="M8" s="175"/>
      <c r="N8" s="175"/>
      <c r="O8" s="176"/>
      <c r="P8" s="29"/>
    </row>
    <row r="9" spans="1:16" ht="37.950000000000003" customHeight="1">
      <c r="A9" s="66">
        <v>71</v>
      </c>
      <c r="B9" s="50" t="s">
        <v>50</v>
      </c>
      <c r="C9" s="51">
        <v>60</v>
      </c>
      <c r="D9" s="51">
        <v>0.67</v>
      </c>
      <c r="E9" s="51">
        <v>0.06</v>
      </c>
      <c r="F9" s="51">
        <v>1.9</v>
      </c>
      <c r="G9" s="52">
        <v>13.2</v>
      </c>
      <c r="H9" s="15"/>
      <c r="I9" s="49" t="s">
        <v>18</v>
      </c>
      <c r="J9" s="98" t="s">
        <v>77</v>
      </c>
      <c r="K9" s="67">
        <v>60</v>
      </c>
      <c r="L9" s="67">
        <v>0.78</v>
      </c>
      <c r="M9" s="67">
        <v>1.95</v>
      </c>
      <c r="N9" s="67">
        <v>3.88</v>
      </c>
      <c r="O9" s="68">
        <v>36.24</v>
      </c>
      <c r="P9" s="29"/>
    </row>
    <row r="10" spans="1:16" ht="39" customHeight="1">
      <c r="A10" s="91">
        <v>245</v>
      </c>
      <c r="B10" s="99" t="s">
        <v>34</v>
      </c>
      <c r="C10" s="92">
        <v>90</v>
      </c>
      <c r="D10" s="92">
        <v>13</v>
      </c>
      <c r="E10" s="92">
        <v>11.02</v>
      </c>
      <c r="F10" s="92">
        <v>3.4</v>
      </c>
      <c r="G10" s="100">
        <v>162.9</v>
      </c>
      <c r="H10" s="15"/>
      <c r="I10" s="73" t="s">
        <v>18</v>
      </c>
      <c r="J10" s="74" t="s">
        <v>61</v>
      </c>
      <c r="K10" s="75">
        <v>90</v>
      </c>
      <c r="L10" s="75">
        <v>14.04</v>
      </c>
      <c r="M10" s="75">
        <v>4.68</v>
      </c>
      <c r="N10" s="75">
        <v>7.33</v>
      </c>
      <c r="O10" s="76">
        <v>126.63</v>
      </c>
      <c r="P10" s="29"/>
    </row>
    <row r="11" spans="1:16" ht="18">
      <c r="A11" s="91">
        <v>304</v>
      </c>
      <c r="B11" s="74" t="s">
        <v>22</v>
      </c>
      <c r="C11" s="75">
        <v>150</v>
      </c>
      <c r="D11" s="75">
        <v>3.65</v>
      </c>
      <c r="E11" s="75">
        <v>5.37</v>
      </c>
      <c r="F11" s="75">
        <v>36.69</v>
      </c>
      <c r="G11" s="76">
        <v>209.7</v>
      </c>
      <c r="H11" s="15"/>
      <c r="I11" s="73">
        <v>128</v>
      </c>
      <c r="J11" s="74" t="s">
        <v>59</v>
      </c>
      <c r="K11" s="75">
        <v>150</v>
      </c>
      <c r="L11" s="75">
        <v>3.1</v>
      </c>
      <c r="M11" s="75">
        <v>9.16</v>
      </c>
      <c r="N11" s="75">
        <v>18</v>
      </c>
      <c r="O11" s="76">
        <v>172.9</v>
      </c>
      <c r="P11" s="29"/>
    </row>
    <row r="12" spans="1:16" ht="36">
      <c r="A12" s="77">
        <v>388</v>
      </c>
      <c r="B12" s="74" t="s">
        <v>81</v>
      </c>
      <c r="C12" s="75">
        <v>200</v>
      </c>
      <c r="D12" s="75">
        <v>0.68</v>
      </c>
      <c r="E12" s="75">
        <v>0.41</v>
      </c>
      <c r="F12" s="75">
        <v>20.76</v>
      </c>
      <c r="G12" s="76">
        <v>88.2</v>
      </c>
      <c r="H12" s="15"/>
      <c r="I12" s="73">
        <v>349</v>
      </c>
      <c r="J12" s="74" t="s">
        <v>62</v>
      </c>
      <c r="K12" s="92">
        <v>200</v>
      </c>
      <c r="L12" s="75">
        <v>0.66</v>
      </c>
      <c r="M12" s="75">
        <v>0.09</v>
      </c>
      <c r="N12" s="75">
        <v>32.1</v>
      </c>
      <c r="O12" s="76">
        <v>132.80000000000001</v>
      </c>
      <c r="P12" s="29"/>
    </row>
    <row r="13" spans="1:16" ht="31.2" customHeight="1">
      <c r="A13" s="73" t="s">
        <v>18</v>
      </c>
      <c r="B13" s="74" t="s">
        <v>26</v>
      </c>
      <c r="C13" s="75">
        <v>30</v>
      </c>
      <c r="D13" s="75">
        <v>1.35</v>
      </c>
      <c r="E13" s="75">
        <v>0.3</v>
      </c>
      <c r="F13" s="75">
        <v>12.75</v>
      </c>
      <c r="G13" s="76">
        <v>61.2</v>
      </c>
      <c r="H13" s="15"/>
      <c r="I13" s="73" t="s">
        <v>18</v>
      </c>
      <c r="J13" s="74" t="s">
        <v>26</v>
      </c>
      <c r="K13" s="75">
        <v>20</v>
      </c>
      <c r="L13" s="75">
        <v>0.9</v>
      </c>
      <c r="M13" s="75">
        <v>0.2</v>
      </c>
      <c r="N13" s="75">
        <v>8.5</v>
      </c>
      <c r="O13" s="76">
        <v>40.799999999999997</v>
      </c>
      <c r="P13" s="29"/>
    </row>
    <row r="14" spans="1:16" s="24" customFormat="1" ht="25.95" customHeight="1">
      <c r="A14" s="77" t="s">
        <v>18</v>
      </c>
      <c r="B14" s="78" t="s">
        <v>25</v>
      </c>
      <c r="C14" s="83">
        <v>20</v>
      </c>
      <c r="D14" s="83">
        <v>1</v>
      </c>
      <c r="E14" s="83">
        <v>0.13</v>
      </c>
      <c r="F14" s="83">
        <v>9.1300000000000008</v>
      </c>
      <c r="G14" s="84">
        <v>42.7</v>
      </c>
      <c r="H14" s="15"/>
      <c r="I14" s="77" t="s">
        <v>18</v>
      </c>
      <c r="J14" s="78" t="s">
        <v>25</v>
      </c>
      <c r="K14" s="83">
        <v>20</v>
      </c>
      <c r="L14" s="83">
        <v>1</v>
      </c>
      <c r="M14" s="83">
        <v>0.13</v>
      </c>
      <c r="N14" s="83">
        <v>9.1300000000000008</v>
      </c>
      <c r="O14" s="84">
        <v>42.7</v>
      </c>
      <c r="P14" s="30"/>
    </row>
    <row r="15" spans="1:16" ht="18">
      <c r="A15" s="179" t="s">
        <v>27</v>
      </c>
      <c r="B15" s="180"/>
      <c r="C15" s="12">
        <f>SUM(C9:C14)</f>
        <v>550</v>
      </c>
      <c r="D15" s="85">
        <f>SUM(D9:D14)</f>
        <v>20.350000000000001</v>
      </c>
      <c r="E15" s="85">
        <f>SUM(E9:E14)</f>
        <v>17.29</v>
      </c>
      <c r="F15" s="85">
        <f>SUM(F9:F14)</f>
        <v>84.63</v>
      </c>
      <c r="G15" s="86">
        <f>SUM(G9:G14)</f>
        <v>577.9</v>
      </c>
      <c r="H15" s="15"/>
      <c r="I15" s="179" t="s">
        <v>27</v>
      </c>
      <c r="J15" s="180"/>
      <c r="K15" s="12">
        <f>SUM(K9:K14)</f>
        <v>540</v>
      </c>
      <c r="L15" s="101">
        <f>SUM(L9:L14)</f>
        <v>20.479999999999997</v>
      </c>
      <c r="M15" s="85">
        <f>SUM(M9:M14)</f>
        <v>16.209999999999997</v>
      </c>
      <c r="N15" s="85">
        <f>SUM(N9:N14)</f>
        <v>78.94</v>
      </c>
      <c r="O15" s="86">
        <f>SUM(O9:O14)</f>
        <v>552.07000000000005</v>
      </c>
      <c r="P15" s="29"/>
    </row>
    <row r="16" spans="1:16" ht="32.25" customHeight="1">
      <c r="A16" s="225" t="s">
        <v>28</v>
      </c>
      <c r="B16" s="225"/>
      <c r="C16" s="225"/>
      <c r="D16" s="225"/>
      <c r="E16" s="225"/>
      <c r="F16" s="225"/>
      <c r="G16" s="225"/>
      <c r="H16" s="102"/>
      <c r="I16" s="225" t="s">
        <v>28</v>
      </c>
      <c r="J16" s="225"/>
      <c r="K16" s="225"/>
      <c r="L16" s="225"/>
      <c r="M16" s="225"/>
      <c r="N16" s="225"/>
      <c r="O16" s="225"/>
      <c r="P16" s="29"/>
    </row>
    <row r="17" spans="1:22" ht="37.950000000000003" customHeight="1">
      <c r="A17" s="66">
        <v>71</v>
      </c>
      <c r="B17" s="50" t="s">
        <v>30</v>
      </c>
      <c r="C17" s="67">
        <v>60</v>
      </c>
      <c r="D17" s="67">
        <v>0.42</v>
      </c>
      <c r="E17" s="67">
        <v>0.06</v>
      </c>
      <c r="F17" s="67">
        <v>1.1399999999999999</v>
      </c>
      <c r="G17" s="68">
        <v>7.2</v>
      </c>
      <c r="H17" s="103"/>
      <c r="I17" s="104">
        <v>23</v>
      </c>
      <c r="J17" s="50" t="s">
        <v>17</v>
      </c>
      <c r="K17" s="67">
        <v>60</v>
      </c>
      <c r="L17" s="67">
        <v>0.7</v>
      </c>
      <c r="M17" s="67">
        <v>3.7</v>
      </c>
      <c r="N17" s="67">
        <v>2.7</v>
      </c>
      <c r="O17" s="68">
        <v>46.6</v>
      </c>
      <c r="P17" s="31"/>
      <c r="Q17" s="34"/>
      <c r="R17" s="35"/>
      <c r="S17" s="35"/>
      <c r="T17" s="35"/>
      <c r="U17" s="35"/>
      <c r="V17" s="35"/>
    </row>
    <row r="18" spans="1:22" ht="40.200000000000003" customHeight="1">
      <c r="A18" s="73" t="s">
        <v>18</v>
      </c>
      <c r="B18" s="74" t="s">
        <v>31</v>
      </c>
      <c r="C18" s="75">
        <v>200</v>
      </c>
      <c r="D18" s="75">
        <v>6.76</v>
      </c>
      <c r="E18" s="75">
        <v>6.62</v>
      </c>
      <c r="F18" s="75">
        <v>10.5</v>
      </c>
      <c r="G18" s="76">
        <v>108.67</v>
      </c>
      <c r="H18" s="103"/>
      <c r="I18" s="88">
        <v>86</v>
      </c>
      <c r="J18" s="105" t="s">
        <v>87</v>
      </c>
      <c r="K18" s="106">
        <v>200</v>
      </c>
      <c r="L18" s="106">
        <v>6</v>
      </c>
      <c r="M18" s="106">
        <v>8.9</v>
      </c>
      <c r="N18" s="106">
        <v>8.3000000000000007</v>
      </c>
      <c r="O18" s="107">
        <v>142.69999999999999</v>
      </c>
      <c r="P18" s="29"/>
    </row>
    <row r="19" spans="1:22" ht="39" customHeight="1">
      <c r="A19" s="73">
        <v>309</v>
      </c>
      <c r="B19" s="74" t="s">
        <v>35</v>
      </c>
      <c r="C19" s="75">
        <v>150</v>
      </c>
      <c r="D19" s="75">
        <v>5.46</v>
      </c>
      <c r="E19" s="75">
        <v>5.79</v>
      </c>
      <c r="F19" s="75">
        <v>30.46</v>
      </c>
      <c r="G19" s="76">
        <v>195.71</v>
      </c>
      <c r="H19" s="103"/>
      <c r="I19" s="89">
        <v>302</v>
      </c>
      <c r="J19" s="74" t="s">
        <v>88</v>
      </c>
      <c r="K19" s="75">
        <v>160</v>
      </c>
      <c r="L19" s="75">
        <v>4.75</v>
      </c>
      <c r="M19" s="75">
        <v>4.62</v>
      </c>
      <c r="N19" s="75">
        <v>33.81</v>
      </c>
      <c r="O19" s="90">
        <v>195.84</v>
      </c>
      <c r="P19" s="29"/>
    </row>
    <row r="20" spans="1:22" ht="24" customHeight="1">
      <c r="A20" s="73" t="s">
        <v>18</v>
      </c>
      <c r="B20" s="74" t="s">
        <v>103</v>
      </c>
      <c r="C20" s="75">
        <v>90</v>
      </c>
      <c r="D20" s="75">
        <v>12.15</v>
      </c>
      <c r="E20" s="75">
        <v>21.68</v>
      </c>
      <c r="F20" s="75">
        <v>10.07</v>
      </c>
      <c r="G20" s="76">
        <v>280.8</v>
      </c>
      <c r="H20" s="103"/>
      <c r="I20" s="108" t="s">
        <v>18</v>
      </c>
      <c r="J20" s="99" t="s">
        <v>89</v>
      </c>
      <c r="K20" s="92">
        <v>90</v>
      </c>
      <c r="L20" s="92">
        <v>12.02</v>
      </c>
      <c r="M20" s="92">
        <v>12.67</v>
      </c>
      <c r="N20" s="92">
        <v>2.94</v>
      </c>
      <c r="O20" s="100">
        <v>147.6</v>
      </c>
      <c r="P20" s="29"/>
    </row>
    <row r="21" spans="1:22" ht="25.95" customHeight="1">
      <c r="A21" s="73">
        <v>342</v>
      </c>
      <c r="B21" s="74" t="s">
        <v>38</v>
      </c>
      <c r="C21" s="92">
        <v>200</v>
      </c>
      <c r="D21" s="75">
        <v>0.16</v>
      </c>
      <c r="E21" s="75">
        <v>0.16</v>
      </c>
      <c r="F21" s="75">
        <v>23.88</v>
      </c>
      <c r="G21" s="76">
        <v>114.6</v>
      </c>
      <c r="H21" s="15"/>
      <c r="I21" s="73" t="s">
        <v>18</v>
      </c>
      <c r="J21" s="74" t="s">
        <v>90</v>
      </c>
      <c r="K21" s="75">
        <v>200</v>
      </c>
      <c r="L21" s="75">
        <v>0.2</v>
      </c>
      <c r="M21" s="75">
        <v>0</v>
      </c>
      <c r="N21" s="75">
        <v>22</v>
      </c>
      <c r="O21" s="76">
        <v>83.4</v>
      </c>
      <c r="P21" s="29"/>
    </row>
    <row r="22" spans="1:22" ht="22.2" customHeight="1">
      <c r="A22" s="73" t="s">
        <v>18</v>
      </c>
      <c r="B22" s="74" t="s">
        <v>26</v>
      </c>
      <c r="C22" s="75">
        <v>20</v>
      </c>
      <c r="D22" s="75">
        <v>0.9</v>
      </c>
      <c r="E22" s="75">
        <v>0.2</v>
      </c>
      <c r="F22" s="75">
        <v>8.5</v>
      </c>
      <c r="G22" s="76">
        <v>40.799999999999997</v>
      </c>
      <c r="H22" s="15"/>
      <c r="I22" s="73" t="s">
        <v>18</v>
      </c>
      <c r="J22" s="74" t="s">
        <v>26</v>
      </c>
      <c r="K22" s="75">
        <v>30</v>
      </c>
      <c r="L22" s="75">
        <v>1.35</v>
      </c>
      <c r="M22" s="75">
        <v>0.3</v>
      </c>
      <c r="N22" s="75">
        <v>12.75</v>
      </c>
      <c r="O22" s="76">
        <v>61.2</v>
      </c>
      <c r="P22" s="29"/>
    </row>
    <row r="23" spans="1:22" ht="19.95" customHeight="1">
      <c r="A23" s="77" t="s">
        <v>18</v>
      </c>
      <c r="B23" s="78" t="s">
        <v>25</v>
      </c>
      <c r="C23" s="83">
        <v>20</v>
      </c>
      <c r="D23" s="83">
        <v>1</v>
      </c>
      <c r="E23" s="83">
        <v>0.13</v>
      </c>
      <c r="F23" s="83">
        <v>9.1300000000000008</v>
      </c>
      <c r="G23" s="84">
        <v>42.7</v>
      </c>
      <c r="H23" s="15"/>
      <c r="I23" s="77" t="s">
        <v>18</v>
      </c>
      <c r="J23" s="78" t="s">
        <v>25</v>
      </c>
      <c r="K23" s="83">
        <v>30</v>
      </c>
      <c r="L23" s="83">
        <v>1.5</v>
      </c>
      <c r="M23" s="83">
        <v>0.2</v>
      </c>
      <c r="N23" s="83">
        <v>13.7</v>
      </c>
      <c r="O23" s="84">
        <v>64.099999999999994</v>
      </c>
      <c r="P23" s="29"/>
    </row>
    <row r="24" spans="1:22" ht="18">
      <c r="A24" s="168" t="s">
        <v>27</v>
      </c>
      <c r="B24" s="169"/>
      <c r="C24" s="93">
        <v>780</v>
      </c>
      <c r="D24" s="94">
        <f>SUM(D17:D23)</f>
        <v>26.849999999999998</v>
      </c>
      <c r="E24" s="94">
        <f>SUM(E17:E23)</f>
        <v>34.64</v>
      </c>
      <c r="F24" s="94">
        <f>SUM(F17:F23)</f>
        <v>93.679999999999993</v>
      </c>
      <c r="G24" s="95">
        <f>SUM(G17:G23)</f>
        <v>790.48000000000013</v>
      </c>
      <c r="H24" s="15"/>
      <c r="I24" s="168" t="s">
        <v>27</v>
      </c>
      <c r="J24" s="169"/>
      <c r="K24" s="109">
        <f>SUM(K17:K23)</f>
        <v>770</v>
      </c>
      <c r="L24" s="94">
        <f>SUM(L17:L23)</f>
        <v>26.52</v>
      </c>
      <c r="M24" s="94">
        <f>SUM(M17:M23)</f>
        <v>30.39</v>
      </c>
      <c r="N24" s="94">
        <f>SUM(N17:N23)</f>
        <v>96.2</v>
      </c>
      <c r="O24" s="95">
        <f>SUM(O17:O23)</f>
        <v>741.44</v>
      </c>
      <c r="P24" s="29"/>
    </row>
    <row r="25" spans="1:22" ht="18">
      <c r="A25" s="170" t="s">
        <v>39</v>
      </c>
      <c r="B25" s="171"/>
      <c r="C25" s="172"/>
      <c r="D25" s="110">
        <f>SUM(D15+D24)</f>
        <v>47.2</v>
      </c>
      <c r="E25" s="110">
        <f>SUM(E15+E24)</f>
        <v>51.93</v>
      </c>
      <c r="F25" s="110">
        <f>SUM(F15+F24)</f>
        <v>178.31</v>
      </c>
      <c r="G25" s="111">
        <f>SUM(G15+G24)</f>
        <v>1368.38</v>
      </c>
      <c r="H25" s="15"/>
      <c r="I25" s="170" t="s">
        <v>39</v>
      </c>
      <c r="J25" s="171"/>
      <c r="K25" s="172"/>
      <c r="L25" s="110">
        <f>SUM(L15+L24)</f>
        <v>47</v>
      </c>
      <c r="M25" s="110">
        <f>SUM(M15+M24)</f>
        <v>46.599999999999994</v>
      </c>
      <c r="N25" s="110">
        <f>SUM(N15+N24)</f>
        <v>175.14</v>
      </c>
      <c r="O25" s="111">
        <f>SUM(O15+O24)</f>
        <v>1293.5100000000002</v>
      </c>
      <c r="P25" s="29"/>
    </row>
    <row r="26" spans="1:22" ht="18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29"/>
    </row>
    <row r="27" spans="1:22" ht="18">
      <c r="A27" s="18"/>
      <c r="B27" s="18"/>
      <c r="C27" s="18"/>
      <c r="D27" s="18"/>
      <c r="E27" s="18"/>
      <c r="F27" s="18"/>
      <c r="G27" s="18"/>
      <c r="H27" s="18"/>
      <c r="I27" s="32"/>
      <c r="J27" s="33"/>
      <c r="K27" s="32"/>
      <c r="L27" s="32"/>
      <c r="M27" s="32"/>
      <c r="N27" s="32"/>
      <c r="O27" s="32"/>
      <c r="P27" s="29"/>
    </row>
    <row r="28" spans="1:22">
      <c r="A28" s="25"/>
      <c r="B28" s="26"/>
      <c r="C28" s="226"/>
      <c r="D28" s="226"/>
      <c r="E28" s="226"/>
      <c r="F28" s="27"/>
      <c r="G28" s="27"/>
      <c r="H28" s="28"/>
    </row>
  </sheetData>
  <mergeCells count="31">
    <mergeCell ref="A24:B24"/>
    <mergeCell ref="I24:J24"/>
    <mergeCell ref="A25:C25"/>
    <mergeCell ref="I25:K25"/>
    <mergeCell ref="C28:E28"/>
    <mergeCell ref="A8:G8"/>
    <mergeCell ref="I8:O8"/>
    <mergeCell ref="A15:B15"/>
    <mergeCell ref="I15:J15"/>
    <mergeCell ref="A16:G16"/>
    <mergeCell ref="I16:O16"/>
    <mergeCell ref="A4:G4"/>
    <mergeCell ref="I4:O4"/>
    <mergeCell ref="A5:G5"/>
    <mergeCell ref="I5:O5"/>
    <mergeCell ref="D6:F6"/>
    <mergeCell ref="L6:N6"/>
    <mergeCell ref="A6:A7"/>
    <mergeCell ref="B6:B7"/>
    <mergeCell ref="C6:C7"/>
    <mergeCell ref="G6:G7"/>
    <mergeCell ref="I6:I7"/>
    <mergeCell ref="J6:J7"/>
    <mergeCell ref="K6:K7"/>
    <mergeCell ref="O6:O7"/>
    <mergeCell ref="A1:G1"/>
    <mergeCell ref="I1:O1"/>
    <mergeCell ref="A2:G2"/>
    <mergeCell ref="I2:O2"/>
    <mergeCell ref="A3:G3"/>
    <mergeCell ref="I3:O3"/>
  </mergeCells>
  <pageMargins left="0.7" right="0.7" top="0.75" bottom="0.75" header="0.3" footer="0.3"/>
  <pageSetup paperSize="9" scale="63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zoomScale="70" zoomScaleNormal="70" workbookViewId="0">
      <selection activeCell="A21" sqref="A21:G21"/>
    </sheetView>
  </sheetViews>
  <sheetFormatPr defaultColWidth="9.109375" defaultRowHeight="13.8"/>
  <cols>
    <col min="1" max="1" width="12.88671875" style="2" customWidth="1"/>
    <col min="2" max="2" width="32.6640625" style="2" customWidth="1"/>
    <col min="3" max="3" width="12" style="2" customWidth="1"/>
    <col min="4" max="4" width="9.33203125" style="2" customWidth="1"/>
    <col min="5" max="5" width="9.6640625" style="2" customWidth="1"/>
    <col min="6" max="6" width="12.109375" style="2" customWidth="1"/>
    <col min="7" max="7" width="13.33203125" style="2" customWidth="1"/>
    <col min="8" max="8" width="3.44140625" style="2" customWidth="1"/>
    <col min="9" max="9" width="13.88671875" style="2" customWidth="1"/>
    <col min="10" max="10" width="36.33203125" style="2" customWidth="1"/>
    <col min="11" max="11" width="11.33203125" style="2" customWidth="1"/>
    <col min="12" max="12" width="9.5546875" style="2" customWidth="1"/>
    <col min="13" max="13" width="9.109375" style="2" customWidth="1"/>
    <col min="14" max="14" width="13.6640625" style="2" customWidth="1"/>
    <col min="15" max="15" width="14.33203125" style="2" customWidth="1"/>
    <col min="16" max="16384" width="9.109375" style="2"/>
  </cols>
  <sheetData>
    <row r="1" spans="1:16" ht="18">
      <c r="A1" s="147" t="s">
        <v>41</v>
      </c>
      <c r="B1" s="148"/>
      <c r="C1" s="148"/>
      <c r="D1" s="148"/>
      <c r="E1" s="148"/>
      <c r="F1" s="148"/>
      <c r="G1" s="149"/>
      <c r="H1" s="15"/>
      <c r="I1" s="147" t="s">
        <v>63</v>
      </c>
      <c r="J1" s="148"/>
      <c r="K1" s="148"/>
      <c r="L1" s="148"/>
      <c r="M1" s="148"/>
      <c r="N1" s="148"/>
      <c r="O1" s="149"/>
      <c r="P1" s="22"/>
    </row>
    <row r="2" spans="1:16" ht="18">
      <c r="A2" s="150" t="s">
        <v>64</v>
      </c>
      <c r="B2" s="151"/>
      <c r="C2" s="151"/>
      <c r="D2" s="151"/>
      <c r="E2" s="151"/>
      <c r="F2" s="151"/>
      <c r="G2" s="152"/>
      <c r="H2" s="15"/>
      <c r="I2" s="150" t="s">
        <v>64</v>
      </c>
      <c r="J2" s="151"/>
      <c r="K2" s="151"/>
      <c r="L2" s="151"/>
      <c r="M2" s="151"/>
      <c r="N2" s="151"/>
      <c r="O2" s="152"/>
      <c r="P2" s="22"/>
    </row>
    <row r="3" spans="1:16" ht="18">
      <c r="A3" s="150" t="s">
        <v>65</v>
      </c>
      <c r="B3" s="151"/>
      <c r="C3" s="151"/>
      <c r="D3" s="151"/>
      <c r="E3" s="151"/>
      <c r="F3" s="151"/>
      <c r="G3" s="152"/>
      <c r="H3" s="15"/>
      <c r="I3" s="150" t="s">
        <v>65</v>
      </c>
      <c r="J3" s="151"/>
      <c r="K3" s="151"/>
      <c r="L3" s="151"/>
      <c r="M3" s="151"/>
      <c r="N3" s="151"/>
      <c r="O3" s="152"/>
      <c r="P3" s="22"/>
    </row>
    <row r="4" spans="1:16" ht="18.75" customHeight="1">
      <c r="A4" s="153" t="s">
        <v>43</v>
      </c>
      <c r="B4" s="154"/>
      <c r="C4" s="154"/>
      <c r="D4" s="154"/>
      <c r="E4" s="154"/>
      <c r="F4" s="154"/>
      <c r="G4" s="155"/>
      <c r="H4" s="15"/>
      <c r="I4" s="153" t="s">
        <v>43</v>
      </c>
      <c r="J4" s="154"/>
      <c r="K4" s="154"/>
      <c r="L4" s="154"/>
      <c r="M4" s="154"/>
      <c r="N4" s="154"/>
      <c r="O4" s="155"/>
      <c r="P4" s="22"/>
    </row>
    <row r="5" spans="1:16" ht="19.5" customHeight="1">
      <c r="A5" s="156" t="s">
        <v>91</v>
      </c>
      <c r="B5" s="157"/>
      <c r="C5" s="157"/>
      <c r="D5" s="157"/>
      <c r="E5" s="157"/>
      <c r="F5" s="157"/>
      <c r="G5" s="158"/>
      <c r="H5" s="15"/>
      <c r="I5" s="156" t="s">
        <v>92</v>
      </c>
      <c r="J5" s="157"/>
      <c r="K5" s="157"/>
      <c r="L5" s="157"/>
      <c r="M5" s="157"/>
      <c r="N5" s="157"/>
      <c r="O5" s="158"/>
      <c r="P5" s="22"/>
    </row>
    <row r="6" spans="1:16" ht="18">
      <c r="A6" s="162" t="s">
        <v>7</v>
      </c>
      <c r="B6" s="164" t="s">
        <v>48</v>
      </c>
      <c r="C6" s="164" t="s">
        <v>47</v>
      </c>
      <c r="D6" s="159" t="s">
        <v>10</v>
      </c>
      <c r="E6" s="160"/>
      <c r="F6" s="161"/>
      <c r="G6" s="166" t="s">
        <v>106</v>
      </c>
      <c r="H6" s="16"/>
      <c r="I6" s="162" t="s">
        <v>7</v>
      </c>
      <c r="J6" s="164" t="s">
        <v>48</v>
      </c>
      <c r="K6" s="164" t="s">
        <v>47</v>
      </c>
      <c r="L6" s="159" t="s">
        <v>10</v>
      </c>
      <c r="M6" s="160"/>
      <c r="N6" s="161"/>
      <c r="O6" s="166" t="s">
        <v>107</v>
      </c>
      <c r="P6" s="22"/>
    </row>
    <row r="7" spans="1:16" ht="57" customHeight="1">
      <c r="A7" s="163"/>
      <c r="B7" s="165"/>
      <c r="C7" s="165"/>
      <c r="D7" s="146" t="s">
        <v>12</v>
      </c>
      <c r="E7" s="146" t="s">
        <v>13</v>
      </c>
      <c r="F7" s="146" t="s">
        <v>105</v>
      </c>
      <c r="G7" s="167"/>
      <c r="H7" s="16"/>
      <c r="I7" s="163"/>
      <c r="J7" s="165"/>
      <c r="K7" s="165"/>
      <c r="L7" s="146" t="s">
        <v>12</v>
      </c>
      <c r="M7" s="146" t="s">
        <v>13</v>
      </c>
      <c r="N7" s="146" t="s">
        <v>105</v>
      </c>
      <c r="O7" s="167"/>
      <c r="P7" s="22"/>
    </row>
    <row r="8" spans="1:16" ht="18">
      <c r="A8" s="174" t="s">
        <v>15</v>
      </c>
      <c r="B8" s="175"/>
      <c r="C8" s="175"/>
      <c r="D8" s="175"/>
      <c r="E8" s="175"/>
      <c r="F8" s="175"/>
      <c r="G8" s="176"/>
      <c r="H8" s="15"/>
      <c r="I8" s="174" t="s">
        <v>15</v>
      </c>
      <c r="J8" s="175"/>
      <c r="K8" s="175"/>
      <c r="L8" s="175"/>
      <c r="M8" s="175"/>
      <c r="N8" s="175"/>
      <c r="O8" s="176"/>
      <c r="P8" s="18"/>
    </row>
    <row r="9" spans="1:16" ht="33" customHeight="1">
      <c r="A9" s="66">
        <v>71</v>
      </c>
      <c r="B9" s="50" t="s">
        <v>30</v>
      </c>
      <c r="C9" s="67">
        <v>60</v>
      </c>
      <c r="D9" s="67">
        <v>0.42</v>
      </c>
      <c r="E9" s="67">
        <v>0.06</v>
      </c>
      <c r="F9" s="67">
        <v>1.1399999999999999</v>
      </c>
      <c r="G9" s="68">
        <v>7.2</v>
      </c>
      <c r="H9" s="15"/>
      <c r="I9" s="49" t="s">
        <v>18</v>
      </c>
      <c r="J9" s="50" t="s">
        <v>29</v>
      </c>
      <c r="K9" s="51">
        <v>60</v>
      </c>
      <c r="L9" s="51">
        <v>2.5</v>
      </c>
      <c r="M9" s="51">
        <v>2.85</v>
      </c>
      <c r="N9" s="51">
        <v>5.81</v>
      </c>
      <c r="O9" s="52">
        <v>24</v>
      </c>
      <c r="P9" s="18"/>
    </row>
    <row r="10" spans="1:16" ht="39" customHeight="1">
      <c r="A10" s="73">
        <v>309</v>
      </c>
      <c r="B10" s="74" t="s">
        <v>35</v>
      </c>
      <c r="C10" s="75">
        <v>150</v>
      </c>
      <c r="D10" s="75">
        <v>5.46</v>
      </c>
      <c r="E10" s="75">
        <v>5.79</v>
      </c>
      <c r="F10" s="75">
        <v>30.46</v>
      </c>
      <c r="G10" s="76">
        <v>195.71</v>
      </c>
      <c r="H10" s="15"/>
      <c r="I10" s="73">
        <v>302</v>
      </c>
      <c r="J10" s="74" t="s">
        <v>36</v>
      </c>
      <c r="K10" s="75">
        <v>150</v>
      </c>
      <c r="L10" s="75">
        <v>8.6</v>
      </c>
      <c r="M10" s="75">
        <v>6.09</v>
      </c>
      <c r="N10" s="75">
        <v>38.64</v>
      </c>
      <c r="O10" s="76">
        <v>243.75</v>
      </c>
      <c r="P10" s="18"/>
    </row>
    <row r="11" spans="1:16" ht="35.4" customHeight="1">
      <c r="A11" s="73" t="s">
        <v>18</v>
      </c>
      <c r="B11" s="74" t="s">
        <v>53</v>
      </c>
      <c r="C11" s="75">
        <v>90</v>
      </c>
      <c r="D11" s="75">
        <v>10.73</v>
      </c>
      <c r="E11" s="75">
        <v>13.72</v>
      </c>
      <c r="F11" s="75">
        <v>12.21</v>
      </c>
      <c r="G11" s="76">
        <v>204.48</v>
      </c>
      <c r="H11" s="15"/>
      <c r="I11" s="73" t="s">
        <v>18</v>
      </c>
      <c r="J11" s="74" t="s">
        <v>80</v>
      </c>
      <c r="K11" s="75">
        <v>90</v>
      </c>
      <c r="L11" s="75">
        <v>9.7200000000000006</v>
      </c>
      <c r="M11" s="75">
        <v>11.24</v>
      </c>
      <c r="N11" s="75">
        <v>10.77</v>
      </c>
      <c r="O11" s="76">
        <v>181.8</v>
      </c>
      <c r="P11" s="18"/>
    </row>
    <row r="12" spans="1:16" ht="28.2" customHeight="1">
      <c r="A12" s="77">
        <v>377</v>
      </c>
      <c r="B12" s="78" t="s">
        <v>37</v>
      </c>
      <c r="C12" s="75">
        <v>200</v>
      </c>
      <c r="D12" s="75">
        <v>0.13</v>
      </c>
      <c r="E12" s="75">
        <v>0.02</v>
      </c>
      <c r="F12" s="75">
        <v>15.2</v>
      </c>
      <c r="G12" s="76">
        <v>62</v>
      </c>
      <c r="H12" s="15"/>
      <c r="I12" s="79">
        <v>376</v>
      </c>
      <c r="J12" s="80" t="s">
        <v>24</v>
      </c>
      <c r="K12" s="81">
        <v>200</v>
      </c>
      <c r="L12" s="81">
        <v>7.0000000000000007E-2</v>
      </c>
      <c r="M12" s="81">
        <v>0.02</v>
      </c>
      <c r="N12" s="81">
        <v>15</v>
      </c>
      <c r="O12" s="82">
        <v>60</v>
      </c>
      <c r="P12" s="18"/>
    </row>
    <row r="13" spans="1:16" ht="33" customHeight="1">
      <c r="A13" s="73" t="s">
        <v>18</v>
      </c>
      <c r="B13" s="74" t="s">
        <v>26</v>
      </c>
      <c r="C13" s="75">
        <v>20</v>
      </c>
      <c r="D13" s="75">
        <v>0.9</v>
      </c>
      <c r="E13" s="75">
        <v>0.2</v>
      </c>
      <c r="F13" s="75">
        <v>8.5</v>
      </c>
      <c r="G13" s="76">
        <v>40.799999999999997</v>
      </c>
      <c r="H13" s="15"/>
      <c r="I13" s="73" t="s">
        <v>18</v>
      </c>
      <c r="J13" s="74" t="s">
        <v>26</v>
      </c>
      <c r="K13" s="75">
        <v>10</v>
      </c>
      <c r="L13" s="75">
        <v>0.45</v>
      </c>
      <c r="M13" s="75">
        <v>0.1</v>
      </c>
      <c r="N13" s="75">
        <v>4.25</v>
      </c>
      <c r="O13" s="76">
        <v>20.399999999999999</v>
      </c>
      <c r="P13" s="18"/>
    </row>
    <row r="14" spans="1:16" ht="21" customHeight="1">
      <c r="A14" s="77" t="s">
        <v>18</v>
      </c>
      <c r="B14" s="78" t="s">
        <v>25</v>
      </c>
      <c r="C14" s="83">
        <v>20</v>
      </c>
      <c r="D14" s="83">
        <v>1</v>
      </c>
      <c r="E14" s="83">
        <v>0.13</v>
      </c>
      <c r="F14" s="83">
        <v>9.1300000000000008</v>
      </c>
      <c r="G14" s="84">
        <v>42.7</v>
      </c>
      <c r="H14" s="15"/>
      <c r="I14" s="77" t="s">
        <v>18</v>
      </c>
      <c r="J14" s="78" t="s">
        <v>25</v>
      </c>
      <c r="K14" s="83">
        <v>20</v>
      </c>
      <c r="L14" s="83">
        <v>1</v>
      </c>
      <c r="M14" s="83">
        <v>0.13</v>
      </c>
      <c r="N14" s="83">
        <v>9.1300000000000008</v>
      </c>
      <c r="O14" s="84">
        <v>42.7</v>
      </c>
      <c r="P14" s="18"/>
    </row>
    <row r="15" spans="1:16" ht="18">
      <c r="A15" s="179" t="s">
        <v>27</v>
      </c>
      <c r="B15" s="180"/>
      <c r="C15" s="12">
        <f>SUM(C9:C14)</f>
        <v>540</v>
      </c>
      <c r="D15" s="85">
        <f>SUM(D9:D14)</f>
        <v>18.639999999999997</v>
      </c>
      <c r="E15" s="85">
        <f>SUM(E9:E14)</f>
        <v>19.919999999999998</v>
      </c>
      <c r="F15" s="85">
        <f>SUM(F9:F14)</f>
        <v>76.64</v>
      </c>
      <c r="G15" s="86">
        <f>SUM(G9:G14)</f>
        <v>552.89</v>
      </c>
      <c r="H15" s="15"/>
      <c r="I15" s="179" t="s">
        <v>27</v>
      </c>
      <c r="J15" s="180"/>
      <c r="K15" s="12">
        <f>SUM(K9:K14)</f>
        <v>530</v>
      </c>
      <c r="L15" s="85">
        <f>SUM(L9:L14)</f>
        <v>22.34</v>
      </c>
      <c r="M15" s="85">
        <f>SUM(M9:M14)</f>
        <v>20.43</v>
      </c>
      <c r="N15" s="85">
        <f>SUM(N9:N14)</f>
        <v>83.6</v>
      </c>
      <c r="O15" s="86">
        <f>SUM(O9:O14)</f>
        <v>572.65000000000009</v>
      </c>
      <c r="P15" s="18"/>
    </row>
    <row r="16" spans="1:16" ht="22.5" customHeight="1">
      <c r="A16" s="225" t="s">
        <v>28</v>
      </c>
      <c r="B16" s="225"/>
      <c r="C16" s="225"/>
      <c r="D16" s="225"/>
      <c r="E16" s="225"/>
      <c r="F16" s="225"/>
      <c r="G16" s="225"/>
      <c r="H16" s="15"/>
      <c r="I16" s="225" t="s">
        <v>28</v>
      </c>
      <c r="J16" s="225"/>
      <c r="K16" s="225"/>
      <c r="L16" s="225"/>
      <c r="M16" s="225"/>
      <c r="N16" s="225"/>
      <c r="O16" s="225"/>
      <c r="P16" s="18"/>
    </row>
    <row r="17" spans="1:16" ht="58.2" customHeight="1">
      <c r="A17" s="66">
        <v>24</v>
      </c>
      <c r="B17" s="50" t="s">
        <v>54</v>
      </c>
      <c r="C17" s="51">
        <v>60</v>
      </c>
      <c r="D17" s="51">
        <v>0.57999999999999996</v>
      </c>
      <c r="E17" s="51">
        <v>3.65</v>
      </c>
      <c r="F17" s="51">
        <v>2.19</v>
      </c>
      <c r="G17" s="52">
        <v>42.4</v>
      </c>
      <c r="H17" s="87"/>
      <c r="I17" s="88" t="s">
        <v>18</v>
      </c>
      <c r="J17" s="80" t="s">
        <v>68</v>
      </c>
      <c r="K17" s="75">
        <v>60</v>
      </c>
      <c r="L17" s="75">
        <v>1.66</v>
      </c>
      <c r="M17" s="75">
        <v>0.34</v>
      </c>
      <c r="N17" s="75">
        <v>5.0199999999999996</v>
      </c>
      <c r="O17" s="76">
        <v>28.52</v>
      </c>
      <c r="P17" s="18"/>
    </row>
    <row r="18" spans="1:16" ht="42" customHeight="1">
      <c r="A18" s="73">
        <v>88</v>
      </c>
      <c r="B18" s="74" t="s">
        <v>86</v>
      </c>
      <c r="C18" s="75">
        <v>200</v>
      </c>
      <c r="D18" s="75">
        <v>4.8</v>
      </c>
      <c r="E18" s="75">
        <v>6.96</v>
      </c>
      <c r="F18" s="75">
        <v>6.32</v>
      </c>
      <c r="G18" s="76">
        <v>96.32</v>
      </c>
      <c r="H18" s="87"/>
      <c r="I18" s="89">
        <v>111</v>
      </c>
      <c r="J18" s="74" t="s">
        <v>56</v>
      </c>
      <c r="K18" s="75">
        <v>200</v>
      </c>
      <c r="L18" s="75">
        <v>7.1</v>
      </c>
      <c r="M18" s="75">
        <v>8.6999999999999993</v>
      </c>
      <c r="N18" s="75">
        <v>13.34</v>
      </c>
      <c r="O18" s="90">
        <v>156.4</v>
      </c>
      <c r="P18" s="18"/>
    </row>
    <row r="19" spans="1:16" ht="28.95" customHeight="1">
      <c r="A19" s="73" t="s">
        <v>18</v>
      </c>
      <c r="B19" s="74" t="s">
        <v>33</v>
      </c>
      <c r="C19" s="75">
        <v>90</v>
      </c>
      <c r="D19" s="75">
        <v>12.15</v>
      </c>
      <c r="E19" s="75">
        <v>21.68</v>
      </c>
      <c r="F19" s="75">
        <v>10.07</v>
      </c>
      <c r="G19" s="76">
        <v>280.8</v>
      </c>
      <c r="H19" s="15"/>
      <c r="I19" s="77" t="s">
        <v>70</v>
      </c>
      <c r="J19" s="74" t="s">
        <v>71</v>
      </c>
      <c r="K19" s="75">
        <v>90</v>
      </c>
      <c r="L19" s="75">
        <v>25.2</v>
      </c>
      <c r="M19" s="75">
        <v>3.24</v>
      </c>
      <c r="N19" s="75">
        <v>34.380000000000003</v>
      </c>
      <c r="O19" s="76">
        <v>119.61</v>
      </c>
      <c r="P19" s="18"/>
    </row>
    <row r="20" spans="1:16" ht="26.4" customHeight="1">
      <c r="A20" s="91">
        <v>304</v>
      </c>
      <c r="B20" s="74" t="s">
        <v>22</v>
      </c>
      <c r="C20" s="75">
        <v>150</v>
      </c>
      <c r="D20" s="75">
        <v>3.65</v>
      </c>
      <c r="E20" s="75">
        <v>5.37</v>
      </c>
      <c r="F20" s="75">
        <v>36.69</v>
      </c>
      <c r="G20" s="76">
        <v>209.7</v>
      </c>
      <c r="H20" s="15"/>
      <c r="I20" s="73">
        <v>143</v>
      </c>
      <c r="J20" s="74" t="s">
        <v>93</v>
      </c>
      <c r="K20" s="75">
        <v>150</v>
      </c>
      <c r="L20" s="75">
        <v>2.5299999999999998</v>
      </c>
      <c r="M20" s="75">
        <v>15.7</v>
      </c>
      <c r="N20" s="75">
        <v>12.29</v>
      </c>
      <c r="O20" s="76">
        <v>202.85</v>
      </c>
      <c r="P20" s="18"/>
    </row>
    <row r="21" spans="1:16" ht="37.950000000000003" customHeight="1">
      <c r="A21" s="77">
        <v>389</v>
      </c>
      <c r="B21" s="74" t="s">
        <v>75</v>
      </c>
      <c r="C21" s="75">
        <v>180</v>
      </c>
      <c r="D21" s="75">
        <v>0.9</v>
      </c>
      <c r="E21" s="75">
        <v>0</v>
      </c>
      <c r="F21" s="75">
        <v>18.18</v>
      </c>
      <c r="G21" s="90">
        <v>76.319999999999993</v>
      </c>
      <c r="H21" s="15"/>
      <c r="I21" s="73">
        <v>349</v>
      </c>
      <c r="J21" s="74" t="s">
        <v>62</v>
      </c>
      <c r="K21" s="92">
        <v>200</v>
      </c>
      <c r="L21" s="75">
        <v>0.66</v>
      </c>
      <c r="M21" s="75">
        <v>0.09</v>
      </c>
      <c r="N21" s="75">
        <v>32.1</v>
      </c>
      <c r="O21" s="76">
        <v>132.80000000000001</v>
      </c>
      <c r="P21" s="18"/>
    </row>
    <row r="22" spans="1:16" ht="22.2" customHeight="1">
      <c r="A22" s="73" t="s">
        <v>18</v>
      </c>
      <c r="B22" s="74" t="s">
        <v>26</v>
      </c>
      <c r="C22" s="75">
        <v>20</v>
      </c>
      <c r="D22" s="75">
        <v>0.9</v>
      </c>
      <c r="E22" s="75">
        <v>0.2</v>
      </c>
      <c r="F22" s="75">
        <v>8.5</v>
      </c>
      <c r="G22" s="76">
        <v>40.799999999999997</v>
      </c>
      <c r="H22" s="15"/>
      <c r="I22" s="73" t="s">
        <v>18</v>
      </c>
      <c r="J22" s="74" t="s">
        <v>26</v>
      </c>
      <c r="K22" s="75">
        <v>30</v>
      </c>
      <c r="L22" s="75">
        <v>1.35</v>
      </c>
      <c r="M22" s="75">
        <v>0.3</v>
      </c>
      <c r="N22" s="75">
        <v>12.75</v>
      </c>
      <c r="O22" s="76">
        <v>61.2</v>
      </c>
      <c r="P22" s="18"/>
    </row>
    <row r="23" spans="1:16" ht="24" customHeight="1">
      <c r="A23" s="77" t="s">
        <v>18</v>
      </c>
      <c r="B23" s="78" t="s">
        <v>25</v>
      </c>
      <c r="C23" s="83">
        <v>20</v>
      </c>
      <c r="D23" s="83">
        <v>1</v>
      </c>
      <c r="E23" s="83">
        <v>0.13</v>
      </c>
      <c r="F23" s="83">
        <v>9.1300000000000008</v>
      </c>
      <c r="G23" s="84">
        <v>42.7</v>
      </c>
      <c r="H23" s="15"/>
      <c r="I23" s="77" t="s">
        <v>18</v>
      </c>
      <c r="J23" s="78" t="s">
        <v>25</v>
      </c>
      <c r="K23" s="83">
        <v>30</v>
      </c>
      <c r="L23" s="83">
        <v>1.5</v>
      </c>
      <c r="M23" s="83">
        <v>0.2</v>
      </c>
      <c r="N23" s="83">
        <v>13.7</v>
      </c>
      <c r="O23" s="84">
        <v>64.099999999999994</v>
      </c>
      <c r="P23" s="18"/>
    </row>
    <row r="24" spans="1:16" ht="18">
      <c r="A24" s="168" t="s">
        <v>27</v>
      </c>
      <c r="B24" s="169"/>
      <c r="C24" s="93">
        <v>770</v>
      </c>
      <c r="D24" s="94">
        <f>SUM(D17:D23)</f>
        <v>23.979999999999997</v>
      </c>
      <c r="E24" s="94">
        <f>SUM(E17:E23)</f>
        <v>37.99</v>
      </c>
      <c r="F24" s="94">
        <f>SUM(F17:F23)</f>
        <v>91.079999999999984</v>
      </c>
      <c r="G24" s="95">
        <f>SUM(G17:G23)</f>
        <v>789.04</v>
      </c>
      <c r="H24" s="15"/>
      <c r="I24" s="168" t="s">
        <v>27</v>
      </c>
      <c r="J24" s="169"/>
      <c r="K24" s="93">
        <f>SUM(K17:K23)</f>
        <v>760</v>
      </c>
      <c r="L24" s="94">
        <f>SUM(L17:L23)</f>
        <v>40</v>
      </c>
      <c r="M24" s="94">
        <f t="shared" ref="M24:O24" si="0">SUM(M17:M23)</f>
        <v>28.569999999999997</v>
      </c>
      <c r="N24" s="94">
        <f t="shared" si="0"/>
        <v>123.58</v>
      </c>
      <c r="O24" s="95">
        <f t="shared" si="0"/>
        <v>765.48000000000013</v>
      </c>
      <c r="P24" s="18"/>
    </row>
    <row r="25" spans="1:16" ht="18">
      <c r="A25" s="227" t="s">
        <v>39</v>
      </c>
      <c r="B25" s="228"/>
      <c r="C25" s="228"/>
      <c r="D25" s="96">
        <f>D24+D15</f>
        <v>42.61999999999999</v>
      </c>
      <c r="E25" s="96">
        <f>E24+E15</f>
        <v>57.91</v>
      </c>
      <c r="F25" s="96">
        <f>F24+F15</f>
        <v>167.71999999999997</v>
      </c>
      <c r="G25" s="97">
        <f>G24+G15</f>
        <v>1341.9299999999998</v>
      </c>
      <c r="H25" s="22"/>
      <c r="I25" s="227" t="s">
        <v>39</v>
      </c>
      <c r="J25" s="228"/>
      <c r="K25" s="228"/>
      <c r="L25" s="96">
        <f>SUM(L15+L24)</f>
        <v>62.34</v>
      </c>
      <c r="M25" s="96">
        <f t="shared" ref="M25:O25" si="1">SUM(M15+M24)</f>
        <v>49</v>
      </c>
      <c r="N25" s="96">
        <f t="shared" si="1"/>
        <v>207.18</v>
      </c>
      <c r="O25" s="97">
        <f t="shared" si="1"/>
        <v>1338.13</v>
      </c>
      <c r="P25" s="18"/>
    </row>
    <row r="26" spans="1:16" ht="17.399999999999999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1:16" ht="17.399999999999999">
      <c r="A27" s="18"/>
      <c r="B27" s="18"/>
      <c r="C27" s="18"/>
      <c r="D27" s="18"/>
      <c r="E27" s="18"/>
      <c r="F27" s="18"/>
      <c r="G27" s="18"/>
      <c r="H27" s="19"/>
      <c r="I27" s="23"/>
    </row>
    <row r="28" spans="1:16" ht="15">
      <c r="A28" s="229"/>
      <c r="B28" s="229"/>
      <c r="C28" s="229"/>
      <c r="D28" s="19"/>
      <c r="E28" s="19"/>
      <c r="F28" s="19"/>
      <c r="G28" s="19"/>
    </row>
    <row r="30" spans="1:16">
      <c r="A30" s="20"/>
      <c r="B30" s="21"/>
      <c r="C30" s="20"/>
      <c r="D30" s="20"/>
      <c r="E30" s="20"/>
      <c r="F30" s="20"/>
      <c r="G30" s="20"/>
    </row>
    <row r="33" spans="1:7">
      <c r="A33" s="20"/>
      <c r="B33" s="21"/>
      <c r="C33" s="20"/>
      <c r="D33" s="20"/>
      <c r="E33" s="20"/>
      <c r="F33" s="20"/>
      <c r="G33" s="20"/>
    </row>
    <row r="34" spans="1:7">
      <c r="A34" s="20"/>
      <c r="B34" s="21"/>
      <c r="C34" s="20"/>
      <c r="D34" s="20"/>
      <c r="E34" s="20"/>
      <c r="F34" s="20"/>
      <c r="G34" s="20"/>
    </row>
  </sheetData>
  <mergeCells count="31">
    <mergeCell ref="A24:B24"/>
    <mergeCell ref="A25:C25"/>
    <mergeCell ref="I24:J24"/>
    <mergeCell ref="I25:K25"/>
    <mergeCell ref="A28:C28"/>
    <mergeCell ref="A8:G8"/>
    <mergeCell ref="I8:O8"/>
    <mergeCell ref="A15:B15"/>
    <mergeCell ref="I15:J15"/>
    <mergeCell ref="A16:G16"/>
    <mergeCell ref="I16:O16"/>
    <mergeCell ref="A4:G4"/>
    <mergeCell ref="I4:O4"/>
    <mergeCell ref="A5:G5"/>
    <mergeCell ref="I5:O5"/>
    <mergeCell ref="D6:F6"/>
    <mergeCell ref="L6:N6"/>
    <mergeCell ref="A6:A7"/>
    <mergeCell ref="B6:B7"/>
    <mergeCell ref="C6:C7"/>
    <mergeCell ref="G6:G7"/>
    <mergeCell ref="I6:I7"/>
    <mergeCell ref="J6:J7"/>
    <mergeCell ref="K6:K7"/>
    <mergeCell ref="O6:O7"/>
    <mergeCell ref="A1:G1"/>
    <mergeCell ref="I1:O1"/>
    <mergeCell ref="A2:G2"/>
    <mergeCell ref="I2:O2"/>
    <mergeCell ref="A3:G3"/>
    <mergeCell ref="I3:O3"/>
  </mergeCells>
  <pageMargins left="0.7" right="0.7" top="0.75" bottom="0.75" header="0.3" footer="0.3"/>
  <pageSetup paperSize="9" scale="61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workbookViewId="0">
      <selection activeCell="C13" sqref="C13"/>
    </sheetView>
  </sheetViews>
  <sheetFormatPr defaultColWidth="9" defaultRowHeight="14.4"/>
  <cols>
    <col min="1" max="2" width="18" customWidth="1"/>
    <col min="3" max="3" width="17.44140625" customWidth="1"/>
    <col min="4" max="4" width="18" customWidth="1"/>
    <col min="5" max="5" width="19.109375" customWidth="1"/>
  </cols>
  <sheetData>
    <row r="1" spans="1:6" ht="17.399999999999999">
      <c r="A1" s="230" t="s">
        <v>94</v>
      </c>
      <c r="B1" s="231"/>
      <c r="C1" s="231"/>
      <c r="D1" s="231"/>
      <c r="E1" s="231"/>
      <c r="F1" s="2"/>
    </row>
    <row r="2" spans="1:6" ht="15.6">
      <c r="A2" s="232" t="s">
        <v>95</v>
      </c>
      <c r="B2" s="232"/>
      <c r="C2" s="232"/>
      <c r="D2" s="232"/>
      <c r="E2" s="232"/>
      <c r="F2" s="232"/>
    </row>
    <row r="3" spans="1:6" ht="15.6">
      <c r="A3" s="3" t="s">
        <v>4</v>
      </c>
      <c r="B3" s="3"/>
      <c r="C3" s="3"/>
      <c r="D3" s="3"/>
      <c r="E3" s="3"/>
      <c r="F3" s="3"/>
    </row>
    <row r="4" spans="1:6" ht="17.399999999999999">
      <c r="A4" s="4" t="s">
        <v>96</v>
      </c>
      <c r="B4" s="5" t="s">
        <v>15</v>
      </c>
      <c r="C4" s="5" t="s">
        <v>97</v>
      </c>
      <c r="D4" s="5" t="s">
        <v>28</v>
      </c>
      <c r="E4" s="6" t="s">
        <v>97</v>
      </c>
      <c r="F4" s="2"/>
    </row>
    <row r="5" spans="1:6" ht="18">
      <c r="A5" s="7">
        <v>1</v>
      </c>
      <c r="B5" s="8">
        <f>'1-2 день'!G15</f>
        <v>581.38</v>
      </c>
      <c r="C5" s="9">
        <f>B5/23.5</f>
        <v>24.739574468085099</v>
      </c>
      <c r="D5" s="9">
        <f>'1-2 день'!G25</f>
        <v>776.08</v>
      </c>
      <c r="E5" s="10">
        <f>SUM(D5)/23.5</f>
        <v>33.024680851063835</v>
      </c>
      <c r="F5" s="2"/>
    </row>
    <row r="6" spans="1:6" ht="18">
      <c r="A6" s="7">
        <v>2</v>
      </c>
      <c r="B6" s="11">
        <f>'1-2 день'!O15</f>
        <v>519.41</v>
      </c>
      <c r="C6" s="9">
        <f t="shared" ref="C6:C14" si="0">B6/23.5</f>
        <v>22.10255319148936</v>
      </c>
      <c r="D6" s="9">
        <f>'1-2 день'!O25</f>
        <v>758.95</v>
      </c>
      <c r="E6" s="10">
        <f t="shared" ref="E6:E14" si="1">SUM(D6)/23.5</f>
        <v>32.295744680851101</v>
      </c>
      <c r="F6" s="2"/>
    </row>
    <row r="7" spans="1:6" ht="18">
      <c r="A7" s="7">
        <v>3</v>
      </c>
      <c r="B7" s="11">
        <f>'3-4 день'!G14</f>
        <v>567</v>
      </c>
      <c r="C7" s="9">
        <f t="shared" si="0"/>
        <v>24.127659574468101</v>
      </c>
      <c r="D7" s="9">
        <f>'3-4 день'!G25</f>
        <v>756.43</v>
      </c>
      <c r="E7" s="10">
        <f t="shared" si="1"/>
        <v>32.188510638297899</v>
      </c>
      <c r="F7" s="2"/>
    </row>
    <row r="8" spans="1:6" ht="18">
      <c r="A8" s="7">
        <v>4</v>
      </c>
      <c r="B8" s="11">
        <f>'3-4 день'!O15</f>
        <v>558.89</v>
      </c>
      <c r="C8" s="9">
        <f t="shared" si="0"/>
        <v>23.782553191489399</v>
      </c>
      <c r="D8" s="9">
        <f>'3-4 день'!O25</f>
        <v>709.67</v>
      </c>
      <c r="E8" s="10">
        <f t="shared" si="1"/>
        <v>30.198723404255318</v>
      </c>
      <c r="F8" s="2"/>
    </row>
    <row r="9" spans="1:6" ht="18">
      <c r="A9" s="7">
        <v>5</v>
      </c>
      <c r="B9" s="11">
        <f>'5-6 день'!G15</f>
        <v>551.70000000000005</v>
      </c>
      <c r="C9" s="9">
        <f t="shared" si="0"/>
        <v>23.4765957446809</v>
      </c>
      <c r="D9" s="9">
        <f>'5-6 день'!G26</f>
        <v>764.84</v>
      </c>
      <c r="E9" s="10">
        <f t="shared" si="1"/>
        <v>32.546382978723408</v>
      </c>
      <c r="F9" s="2"/>
    </row>
    <row r="10" spans="1:6" ht="18">
      <c r="A10" s="7">
        <v>6</v>
      </c>
      <c r="B10" s="11">
        <f>'5-6 день'!O13</f>
        <v>533.6</v>
      </c>
      <c r="C10" s="9">
        <f t="shared" si="0"/>
        <v>22.706382978723401</v>
      </c>
      <c r="D10" s="9">
        <f>'5-6 день'!O26</f>
        <v>769.05000000000007</v>
      </c>
      <c r="E10" s="10">
        <f t="shared" si="1"/>
        <v>32.725531914893622</v>
      </c>
      <c r="F10" s="2"/>
    </row>
    <row r="11" spans="1:6" ht="18">
      <c r="A11" s="7">
        <v>7</v>
      </c>
      <c r="B11" s="11">
        <f>'7-8 день'!G15</f>
        <v>577.9</v>
      </c>
      <c r="C11" s="9">
        <f t="shared" si="0"/>
        <v>24.591489361702127</v>
      </c>
      <c r="D11" s="9">
        <f>'7-8 день'!G24</f>
        <v>790.48000000000013</v>
      </c>
      <c r="E11" s="10">
        <f t="shared" si="1"/>
        <v>33.637446808510646</v>
      </c>
      <c r="F11" s="2"/>
    </row>
    <row r="12" spans="1:6" ht="18">
      <c r="A12" s="7">
        <v>8</v>
      </c>
      <c r="B12" s="11">
        <f>'7-8 день'!O15</f>
        <v>552.07000000000005</v>
      </c>
      <c r="C12" s="9">
        <f t="shared" si="0"/>
        <v>23.492340425531918</v>
      </c>
      <c r="D12" s="9">
        <f>'7-8 день'!O24</f>
        <v>741.44</v>
      </c>
      <c r="E12" s="10">
        <f t="shared" si="1"/>
        <v>31.5506382978723</v>
      </c>
      <c r="F12" s="2"/>
    </row>
    <row r="13" spans="1:6" ht="18">
      <c r="A13" s="7">
        <v>9</v>
      </c>
      <c r="B13" s="11">
        <f>'9-10 день'!G15</f>
        <v>552.89</v>
      </c>
      <c r="C13" s="9">
        <f t="shared" si="0"/>
        <v>23.527234042553189</v>
      </c>
      <c r="D13" s="9">
        <f>'9-10 день'!G24</f>
        <v>789.04</v>
      </c>
      <c r="E13" s="10">
        <f t="shared" si="1"/>
        <v>33.576170212765959</v>
      </c>
      <c r="F13" s="2"/>
    </row>
    <row r="14" spans="1:6" ht="18">
      <c r="A14" s="7">
        <v>10</v>
      </c>
      <c r="B14" s="11">
        <f>'9-10 день'!O15</f>
        <v>572.65000000000009</v>
      </c>
      <c r="C14" s="9">
        <f t="shared" si="0"/>
        <v>24.368085106382981</v>
      </c>
      <c r="D14" s="9">
        <f>'9-10 день'!O24</f>
        <v>765.48000000000013</v>
      </c>
      <c r="E14" s="10">
        <f t="shared" si="1"/>
        <v>32.573617021276604</v>
      </c>
      <c r="F14" s="2"/>
    </row>
    <row r="15" spans="1:6" ht="17.399999999999999">
      <c r="A15" s="4" t="s">
        <v>98</v>
      </c>
      <c r="B15" s="12">
        <f>SUM(B5:B14)/10</f>
        <v>556.74900000000002</v>
      </c>
      <c r="C15" s="13">
        <v>23.7</v>
      </c>
      <c r="D15" s="12">
        <f>SUM(D5:D14)/10</f>
        <v>762.14600000000007</v>
      </c>
      <c r="E15" s="14">
        <v>32.6</v>
      </c>
      <c r="F15" s="2"/>
    </row>
    <row r="16" spans="1:6">
      <c r="A16" s="2"/>
      <c r="B16" s="2"/>
      <c r="C16" s="2"/>
      <c r="D16" s="2"/>
      <c r="E16" s="2"/>
      <c r="F16" s="2"/>
    </row>
    <row r="17" spans="1:6" ht="15.6">
      <c r="A17" s="233" t="s">
        <v>99</v>
      </c>
      <c r="B17" s="233"/>
      <c r="C17" s="233"/>
      <c r="D17" s="233"/>
      <c r="E17" s="233"/>
      <c r="F17" s="2"/>
    </row>
    <row r="18" spans="1:6">
      <c r="A18" s="2"/>
      <c r="B18" s="2"/>
      <c r="C18" s="2"/>
      <c r="D18" s="2"/>
      <c r="E18" s="2"/>
      <c r="F18" s="2"/>
    </row>
    <row r="19" spans="1:6">
      <c r="A19" s="2"/>
      <c r="B19" s="2"/>
      <c r="C19" s="2"/>
      <c r="D19" s="2"/>
      <c r="E19" s="2"/>
      <c r="F19" s="2"/>
    </row>
  </sheetData>
  <mergeCells count="3">
    <mergeCell ref="A1:E1"/>
    <mergeCell ref="A2:F2"/>
    <mergeCell ref="A17:E17"/>
  </mergeCells>
  <pageMargins left="0.7" right="0.7" top="0.75" bottom="0.75" header="0.3" footer="0.3"/>
  <pageSetup paperSize="9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"/>
  <sheetViews>
    <sheetView workbookViewId="0">
      <selection sqref="A1:O1"/>
    </sheetView>
  </sheetViews>
  <sheetFormatPr defaultColWidth="9" defaultRowHeight="14.4"/>
  <cols>
    <col min="15" max="15" width="42.5546875" customWidth="1"/>
  </cols>
  <sheetData>
    <row r="1" spans="1:15" ht="31.95" customHeight="1">
      <c r="A1" s="234" t="s">
        <v>100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</row>
    <row r="2" spans="1:15" s="1" customFormat="1" ht="94.5" customHeight="1">
      <c r="A2" s="235" t="s">
        <v>101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</row>
    <row r="3" spans="1:15" s="1" customFormat="1" ht="54.75" customHeight="1">
      <c r="A3" s="235" t="s">
        <v>102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</row>
  </sheetData>
  <mergeCells count="3">
    <mergeCell ref="A1:O1"/>
    <mergeCell ref="A2:O2"/>
    <mergeCell ref="A3:O3"/>
  </mergeCells>
  <pageMargins left="0.7" right="0.7" top="0.75" bottom="0.75" header="0.3" footer="0.3"/>
  <pageSetup paperSize="9" scale="77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титульный лист</vt:lpstr>
      <vt:lpstr>1-2 день</vt:lpstr>
      <vt:lpstr>3-4 день</vt:lpstr>
      <vt:lpstr>5-6 день</vt:lpstr>
      <vt:lpstr>7-8 день</vt:lpstr>
      <vt:lpstr>9-10 день</vt:lpstr>
      <vt:lpstr>Ср. зн. ккал</vt:lpstr>
      <vt:lpstr>Исп. литер.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PC-1</dc:creator>
  <cp:lastModifiedBy>Acer</cp:lastModifiedBy>
  <cp:lastPrinted>2024-11-06T05:23:58Z</cp:lastPrinted>
  <dcterms:created xsi:type="dcterms:W3CDTF">2006-09-28T05:33:00Z</dcterms:created>
  <dcterms:modified xsi:type="dcterms:W3CDTF">2024-11-28T14:10:05Z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D3AF5F71A9BF42D19A9A87CFA6AAFC89_12</vt:lpwstr>
  </property>
  <property fmtid="{D5CDD505-2E9C-101B-9397-08002B2CF9AE}" pid="3" name="KSOProductBuildVer">
    <vt:lpwstr>1049-12.2.0.17545</vt:lpwstr>
  </property>
</Properties>
</file>