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-120" yWindow="-120" windowWidth="20730" windowHeight="11760" tabRatio="784"/>
  </bookViews>
  <sheets>
    <sheet name="титульный лист" sheetId="18" r:id="rId1"/>
    <sheet name="1-2 день" sheetId="2" r:id="rId2"/>
    <sheet name="3-4 день" sheetId="4" r:id="rId3"/>
    <sheet name="5-6 день" sheetId="6" r:id="rId4"/>
    <sheet name="7-8 день" sheetId="8" r:id="rId5"/>
    <sheet name="9-10 день" sheetId="9" r:id="rId6"/>
    <sheet name="Ср. зн. ккал" sheetId="14" r:id="rId7"/>
    <sheet name="Лист2" sheetId="17" state="hidden" r:id="rId8"/>
    <sheet name="Исп. литер." sheetId="15" r:id="rId9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8" l="1"/>
  <c r="C25" i="6"/>
  <c r="K15" i="6"/>
  <c r="C15" i="6"/>
  <c r="K14" i="4"/>
  <c r="D25" i="4"/>
  <c r="E25" i="4"/>
  <c r="F25" i="4"/>
  <c r="G25" i="4"/>
  <c r="C25" i="4"/>
  <c r="D15" i="4"/>
  <c r="E15" i="4"/>
  <c r="F15" i="4"/>
  <c r="G15" i="4"/>
  <c r="C15" i="4"/>
  <c r="M15" i="9" l="1"/>
  <c r="L15" i="9"/>
  <c r="K15" i="9"/>
  <c r="O24" i="4" l="1"/>
  <c r="O24" i="8" l="1"/>
  <c r="D14" i="8" l="1"/>
  <c r="E14" i="8"/>
  <c r="G14" i="8"/>
  <c r="F14" i="8"/>
  <c r="N24" i="9"/>
  <c r="M24" i="9"/>
  <c r="L24" i="9"/>
  <c r="G23" i="8"/>
  <c r="F23" i="8"/>
  <c r="E23" i="8"/>
  <c r="D23" i="8"/>
  <c r="O24" i="9"/>
  <c r="G24" i="9"/>
  <c r="F24" i="9"/>
  <c r="E24" i="9"/>
  <c r="D24" i="9"/>
  <c r="C25" i="2"/>
  <c r="K15" i="2"/>
  <c r="C15" i="9"/>
  <c r="K15" i="8"/>
  <c r="L15" i="8"/>
  <c r="M15" i="8"/>
  <c r="N15" i="8"/>
  <c r="O15" i="8"/>
  <c r="B12" i="14" s="1"/>
  <c r="C12" i="14" s="1"/>
  <c r="L15" i="6"/>
  <c r="M15" i="6"/>
  <c r="N15" i="6"/>
  <c r="O15" i="6"/>
  <c r="B10" i="14" s="1"/>
  <c r="C10" i="14" s="1"/>
  <c r="L14" i="4"/>
  <c r="M14" i="4"/>
  <c r="N14" i="4"/>
  <c r="O14" i="4"/>
  <c r="D7" i="14"/>
  <c r="N15" i="2"/>
  <c r="M15" i="2"/>
  <c r="L15" i="2"/>
  <c r="O15" i="2"/>
  <c r="B6" i="14" s="1"/>
  <c r="B7" i="14"/>
  <c r="D25" i="2"/>
  <c r="E25" i="2"/>
  <c r="F25" i="2"/>
  <c r="G25" i="2"/>
  <c r="D5" i="14" s="1"/>
  <c r="L25" i="2"/>
  <c r="M25" i="2"/>
  <c r="N25" i="2"/>
  <c r="O25" i="2"/>
  <c r="D6" i="14" s="1"/>
  <c r="D13" i="2"/>
  <c r="E13" i="2"/>
  <c r="F13" i="2"/>
  <c r="G13" i="2"/>
  <c r="B5" i="14" s="1"/>
  <c r="D25" i="6"/>
  <c r="E25" i="6"/>
  <c r="F25" i="6"/>
  <c r="G25" i="6"/>
  <c r="D15" i="6"/>
  <c r="E15" i="6"/>
  <c r="F15" i="6"/>
  <c r="G15" i="6"/>
  <c r="O15" i="9"/>
  <c r="B14" i="14" s="1"/>
  <c r="C14" i="14" s="1"/>
  <c r="N15" i="9"/>
  <c r="O25" i="6"/>
  <c r="D10" i="14" s="1"/>
  <c r="E10" i="14" s="1"/>
  <c r="N25" i="6"/>
  <c r="M25" i="6"/>
  <c r="L25" i="6"/>
  <c r="D8" i="14"/>
  <c r="E8" i="14" s="1"/>
  <c r="N24" i="4"/>
  <c r="M24" i="4"/>
  <c r="L24" i="4"/>
  <c r="E6" i="14" l="1"/>
  <c r="L25" i="9"/>
  <c r="M25" i="9"/>
  <c r="N25" i="9"/>
  <c r="O25" i="9"/>
  <c r="D14" i="14"/>
  <c r="E14" i="14" s="1"/>
  <c r="D11" i="14"/>
  <c r="E11" i="14" s="1"/>
  <c r="M26" i="2"/>
  <c r="N26" i="2"/>
  <c r="L26" i="2"/>
  <c r="O26" i="2"/>
  <c r="C6" i="14"/>
  <c r="E26" i="2"/>
  <c r="D26" i="2"/>
  <c r="G26" i="2"/>
  <c r="F26" i="2"/>
  <c r="N26" i="6"/>
  <c r="O26" i="6"/>
  <c r="L26" i="6"/>
  <c r="M26" i="6"/>
  <c r="G15" i="9" l="1"/>
  <c r="G25" i="9" s="1"/>
  <c r="F15" i="9"/>
  <c r="F25" i="9" s="1"/>
  <c r="E15" i="9"/>
  <c r="E25" i="9" s="1"/>
  <c r="D15" i="9"/>
  <c r="D25" i="9" s="1"/>
  <c r="D9" i="14"/>
  <c r="E9" i="14" s="1"/>
  <c r="B9" i="14"/>
  <c r="C9" i="14" s="1"/>
  <c r="E7" i="14"/>
  <c r="C7" i="14"/>
  <c r="B13" i="14" l="1"/>
  <c r="C13" i="14" s="1"/>
  <c r="E5" i="14"/>
  <c r="C5" i="14"/>
  <c r="D26" i="4"/>
  <c r="G26" i="6"/>
  <c r="E26" i="6"/>
  <c r="F26" i="6"/>
  <c r="D26" i="6"/>
  <c r="G26" i="4"/>
  <c r="E26" i="4"/>
  <c r="F26" i="4"/>
  <c r="B8" i="14"/>
  <c r="C8" i="14" s="1"/>
  <c r="O25" i="4"/>
  <c r="N25" i="4" l="1"/>
  <c r="M25" i="4"/>
  <c r="L25" i="4"/>
  <c r="M24" i="8"/>
  <c r="M25" i="8" s="1"/>
  <c r="N24" i="8"/>
  <c r="N25" i="8" s="1"/>
  <c r="L24" i="8"/>
  <c r="L25" i="8" s="1"/>
  <c r="D12" i="14"/>
  <c r="O25" i="8" l="1"/>
  <c r="E12" i="14"/>
  <c r="E13" i="14"/>
  <c r="D15" i="14" l="1"/>
  <c r="B11" i="14"/>
  <c r="F24" i="8"/>
  <c r="D24" i="8"/>
  <c r="E24" i="8"/>
  <c r="B15" i="14" l="1"/>
  <c r="C11" i="14"/>
  <c r="G24" i="8"/>
</calcChain>
</file>

<file path=xl/sharedStrings.xml><?xml version="1.0" encoding="utf-8"?>
<sst xmlns="http://schemas.openxmlformats.org/spreadsheetml/2006/main" count="394" uniqueCount="104">
  <si>
    <t>№ технологической карты</t>
  </si>
  <si>
    <t>Пищевые вещества</t>
  </si>
  <si>
    <t>белки,г</t>
  </si>
  <si>
    <t>жиры,г</t>
  </si>
  <si>
    <t>углеводы,г</t>
  </si>
  <si>
    <t>Энергетическая ценность.ккал</t>
  </si>
  <si>
    <t>10 день</t>
  </si>
  <si>
    <t>Какао с молоком</t>
  </si>
  <si>
    <t>Итого за прием пищи:</t>
  </si>
  <si>
    <t>Завтрак</t>
  </si>
  <si>
    <t>Всего за день:</t>
  </si>
  <si>
    <t>1 день</t>
  </si>
  <si>
    <t>Каша гречневая рассыпчатая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</si>
  <si>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</si>
  <si>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</si>
  <si>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</si>
  <si>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</si>
  <si>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</si>
  <si>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</si>
  <si>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</si>
  <si>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</si>
  <si>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Обед</t>
  </si>
  <si>
    <t>День: Понедельник</t>
  </si>
  <si>
    <t>Неделя: первая</t>
  </si>
  <si>
    <t>День: Вторник</t>
  </si>
  <si>
    <t>День: Среда</t>
  </si>
  <si>
    <t>День: Четверг</t>
  </si>
  <si>
    <t>День: Пятница</t>
  </si>
  <si>
    <t>Неделя: вторая</t>
  </si>
  <si>
    <t>Среднее значение калорийности</t>
  </si>
  <si>
    <t>Дни</t>
  </si>
  <si>
    <t>%</t>
  </si>
  <si>
    <t>Итого:</t>
  </si>
  <si>
    <t>СПИСОК ИСПОЛЬЗУЕМОЙ ЛИТЕРАТУРЫ</t>
  </si>
  <si>
    <t>Компот из сухофруктов</t>
  </si>
  <si>
    <t>масса порции гр.</t>
  </si>
  <si>
    <t xml:space="preserve">     завтрак</t>
  </si>
  <si>
    <t>завтрак</t>
  </si>
  <si>
    <t>Возрастная категория: с 7 до 11 лет</t>
  </si>
  <si>
    <t>б/н</t>
  </si>
  <si>
    <t>Возрастная категория:  с 7 до 11 лет</t>
  </si>
  <si>
    <t>Возрастная категория:   с 7 до 11 лет</t>
  </si>
  <si>
    <t>Хлеб пшеничный</t>
  </si>
  <si>
    <t>Сок яблочный</t>
  </si>
  <si>
    <t xml:space="preserve">б/н </t>
  </si>
  <si>
    <t>Суп гороховый</t>
  </si>
  <si>
    <t>Чай с лимоном</t>
  </si>
  <si>
    <t>Рис отварной</t>
  </si>
  <si>
    <t>Чай с сахаром</t>
  </si>
  <si>
    <t>Салат из свежих огурцов</t>
  </si>
  <si>
    <t>200 /20</t>
  </si>
  <si>
    <t>Картофельное пюре</t>
  </si>
  <si>
    <t>Помидоры свежие нарезка</t>
  </si>
  <si>
    <t>Суп картофельный с мясными фрикадельками из п/ф</t>
  </si>
  <si>
    <t>200/ 20</t>
  </si>
  <si>
    <t>Каша перловая 
рассыпчатая</t>
  </si>
  <si>
    <t>Чай с молоком</t>
  </si>
  <si>
    <t>Щи из свежей капусты с картофелем и тушенкой</t>
  </si>
  <si>
    <t>Макароны отварные с овощами</t>
  </si>
  <si>
    <t>Напиток из плодов шиповника</t>
  </si>
  <si>
    <t>Икра кабачковая из п/ф</t>
  </si>
  <si>
    <t>Огурцы соленые из п/ф</t>
  </si>
  <si>
    <t>Кукуруза
консервированная</t>
  </si>
  <si>
    <t>Напиток лимонный</t>
  </si>
  <si>
    <t>Тефтели мясные из п/ф</t>
  </si>
  <si>
    <t>Средние значения калорийности приведены согласно СаН ПиН 2.3/2.4.3590-20 +/- 5%</t>
  </si>
  <si>
    <t>Макароны отварные 
с маслом</t>
  </si>
  <si>
    <t>Блинчики с вишней или абрикосом или яблоком 
с корицей из п/ф</t>
  </si>
  <si>
    <t>2. "Новейший сборник рецептур блюд и кулинарных изделий для предприятий общественного 
питания". - М.: ООО «Дом Славянской книги», 2019. – 576с.</t>
  </si>
  <si>
    <t>Прием пищи, наименование блюда</t>
  </si>
  <si>
    <t>масса порции, гр.</t>
  </si>
  <si>
    <t>Прием пищи,
наименование блюда</t>
  </si>
  <si>
    <t>1. "Сборник рецептур на продукцию для обучающихся во всех образовательных учреждениях" Руководители 
разработки зборника : Могильный М.П. (ГОУ ВПО ПГТУ), Тутельян В.А. (ГУ НИИ питания РАМН). Издательство г.Москва "Дели плюс"2017 г.</t>
  </si>
  <si>
    <t>Сезон: весенне-летний период</t>
  </si>
  <si>
    <t>Сырники из творога п/ф</t>
  </si>
  <si>
    <t>Каша рисовая молочная</t>
  </si>
  <si>
    <t>Кофейный напиток</t>
  </si>
  <si>
    <t>Каша пшённая молочная</t>
  </si>
  <si>
    <t>Огурец свежий нарезка</t>
  </si>
  <si>
    <t>Пюре из гороха с маслом</t>
  </si>
  <si>
    <t xml:space="preserve">                   </t>
  </si>
  <si>
    <t>Суп с макаронными изделиями, картофелем и тушенкой</t>
  </si>
  <si>
    <t xml:space="preserve">    </t>
  </si>
  <si>
    <t>Свекольник</t>
  </si>
  <si>
    <t>Суп картофельный с рыбными консервами</t>
  </si>
  <si>
    <t>Рассольник Ленинградский</t>
  </si>
  <si>
    <t>Салат "Горошинка"</t>
  </si>
  <si>
    <t>Салат из свежих помидор и огурцов</t>
  </si>
  <si>
    <t>Хлеб ржано-пшеничный</t>
  </si>
  <si>
    <t xml:space="preserve">Котлета куриная из п/ф </t>
  </si>
  <si>
    <t>Бифштекс из п/ф</t>
  </si>
  <si>
    <t>Биточки мясные из п/ф</t>
  </si>
  <si>
    <t>Котлета домашняя из п/ф</t>
  </si>
  <si>
    <t>Рагу из овощей</t>
  </si>
  <si>
    <t>Котлета говяжья из п/ф</t>
  </si>
  <si>
    <t>Тефтели куринные из п/ф</t>
  </si>
  <si>
    <t>Голубцы ленивые из п/ф</t>
  </si>
  <si>
    <t>Котлета рыбная (Филе горбуши) из п/ф</t>
  </si>
  <si>
    <t>Бутерброд с маслом и сыром на пш. хлебе</t>
  </si>
  <si>
    <t>30/20/10</t>
  </si>
  <si>
    <t>Биточки куринные из п/ф</t>
  </si>
  <si>
    <t>Каша "Дружба" молочная</t>
  </si>
  <si>
    <t>Салат"Восточный"</t>
  </si>
  <si>
    <t>Напиток из ягод (вишня/облепиха)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</si>
</sst>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u/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9" fillId="0" borderId="0"/>
  </cellStyleXfs>
  <cellXfs count="3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3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3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2" fontId="8" fillId="0" borderId="0" xfId="0" applyNumberFormat="1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32" xfId="0" applyFont="1" applyBorder="1" applyAlignment="1">
      <alignment horizontal="center" vertical="center"/>
    </xf>
    <xf numFmtId="0" fontId="16" fillId="0" borderId="0" xfId="0" applyFont="1"/>
    <xf numFmtId="0" fontId="16" fillId="0" borderId="3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2" fontId="16" fillId="0" borderId="1" xfId="0" applyNumberFormat="1" applyFont="1" applyBorder="1" applyAlignment="1">
      <alignment horizontal="center" vertical="center"/>
    </xf>
    <xf numFmtId="2" fontId="16" fillId="0" borderId="28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164" fontId="15" fillId="0" borderId="9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164" fontId="18" fillId="0" borderId="9" xfId="0" applyNumberFormat="1" applyFont="1" applyBorder="1" applyAlignment="1">
      <alignment horizontal="center"/>
    </xf>
    <xf numFmtId="0" fontId="15" fillId="0" borderId="0" xfId="0" applyFont="1"/>
    <xf numFmtId="0" fontId="1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2" fontId="10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 wrapText="1"/>
    </xf>
    <xf numFmtId="2" fontId="21" fillId="0" borderId="1" xfId="0" applyNumberFormat="1" applyFont="1" applyBorder="1" applyAlignment="1">
      <alignment horizontal="center" vertical="center"/>
    </xf>
    <xf numFmtId="2" fontId="21" fillId="0" borderId="28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32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2" fontId="21" fillId="0" borderId="2" xfId="0" applyNumberFormat="1" applyFont="1" applyBorder="1" applyAlignment="1">
      <alignment horizontal="center" vertical="center"/>
    </xf>
    <xf numFmtId="2" fontId="21" fillId="0" borderId="33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164" fontId="1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7" fillId="0" borderId="1" xfId="0" applyFont="1" applyBorder="1" applyAlignment="1">
      <alignment horizontal="left" vertical="center"/>
    </xf>
    <xf numFmtId="2" fontId="21" fillId="2" borderId="1" xfId="0" applyNumberFormat="1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2" borderId="3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164" fontId="5" fillId="0" borderId="0" xfId="0" applyNumberFormat="1" applyFont="1"/>
    <xf numFmtId="2" fontId="21" fillId="2" borderId="6" xfId="0" applyNumberFormat="1" applyFont="1" applyFill="1" applyBorder="1" applyAlignment="1">
      <alignment horizontal="center" vertical="center"/>
    </xf>
    <xf numFmtId="2" fontId="21" fillId="2" borderId="7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15" fillId="0" borderId="42" xfId="0" applyNumberFormat="1" applyFont="1" applyBorder="1" applyAlignment="1">
      <alignment horizontal="center" vertical="center"/>
    </xf>
    <xf numFmtId="164" fontId="15" fillId="0" borderId="43" xfId="0" applyNumberFormat="1" applyFont="1" applyBorder="1" applyAlignment="1">
      <alignment horizontal="center" vertical="center"/>
    </xf>
    <xf numFmtId="0" fontId="9" fillId="0" borderId="0" xfId="0" applyFont="1"/>
    <xf numFmtId="2" fontId="5" fillId="0" borderId="28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/>
    </xf>
    <xf numFmtId="2" fontId="21" fillId="0" borderId="6" xfId="0" applyNumberFormat="1" applyFont="1" applyBorder="1" applyAlignment="1">
      <alignment horizontal="center" vertical="center"/>
    </xf>
    <xf numFmtId="2" fontId="21" fillId="0" borderId="7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/>
    </xf>
    <xf numFmtId="2" fontId="21" fillId="2" borderId="28" xfId="0" applyNumberFormat="1" applyFont="1" applyFill="1" applyBorder="1" applyAlignment="1">
      <alignment horizontal="center" vertical="center"/>
    </xf>
    <xf numFmtId="164" fontId="9" fillId="0" borderId="42" xfId="0" applyNumberFormat="1" applyFont="1" applyBorder="1" applyAlignment="1">
      <alignment horizontal="center" vertical="center"/>
    </xf>
    <xf numFmtId="164" fontId="9" fillId="0" borderId="4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24" fillId="0" borderId="0" xfId="0" applyFont="1"/>
    <xf numFmtId="0" fontId="25" fillId="0" borderId="0" xfId="0" applyFont="1"/>
    <xf numFmtId="0" fontId="23" fillId="0" borderId="0" xfId="0" applyFont="1"/>
    <xf numFmtId="0" fontId="24" fillId="0" borderId="21" xfId="0" applyFont="1" applyBorder="1" applyAlignment="1">
      <alignment horizontal="center" vertical="center"/>
    </xf>
    <xf numFmtId="0" fontId="24" fillId="0" borderId="6" xfId="0" applyFont="1" applyBorder="1" applyAlignment="1">
      <alignment horizontal="left" vertical="center" wrapText="1"/>
    </xf>
    <xf numFmtId="2" fontId="24" fillId="0" borderId="6" xfId="0" applyNumberFormat="1" applyFont="1" applyBorder="1" applyAlignment="1">
      <alignment horizontal="center" vertical="center"/>
    </xf>
    <xf numFmtId="2" fontId="24" fillId="0" borderId="7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164" fontId="9" fillId="0" borderId="23" xfId="0" applyNumberFormat="1" applyFont="1" applyBorder="1" applyAlignment="1">
      <alignment horizontal="center" vertical="center"/>
    </xf>
    <xf numFmtId="0" fontId="17" fillId="0" borderId="0" xfId="0" applyFont="1"/>
    <xf numFmtId="0" fontId="9" fillId="0" borderId="8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/>
    </xf>
    <xf numFmtId="164" fontId="21" fillId="0" borderId="11" xfId="0" applyNumberFormat="1" applyFont="1" applyBorder="1" applyAlignment="1">
      <alignment horizontal="center" vertical="center"/>
    </xf>
    <xf numFmtId="164" fontId="21" fillId="0" borderId="9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2" fontId="21" fillId="0" borderId="9" xfId="0" applyNumberFormat="1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21" fillId="2" borderId="21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2" fontId="28" fillId="0" borderId="28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2" fontId="14" fillId="0" borderId="1" xfId="0" applyNumberFormat="1" applyFont="1" applyBorder="1" applyAlignment="1">
      <alignment horizontal="center" vertical="center"/>
    </xf>
    <xf numFmtId="2" fontId="14" fillId="0" borderId="28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2" borderId="31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 wrapText="1"/>
    </xf>
    <xf numFmtId="2" fontId="16" fillId="0" borderId="2" xfId="0" applyNumberFormat="1" applyFont="1" applyBorder="1" applyAlignment="1">
      <alignment horizontal="center" vertical="center"/>
    </xf>
    <xf numFmtId="2" fontId="16" fillId="0" borderId="33" xfId="0" applyNumberFormat="1" applyFont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2" fontId="16" fillId="2" borderId="28" xfId="0" applyNumberFormat="1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164" fontId="18" fillId="0" borderId="6" xfId="0" applyNumberFormat="1" applyFont="1" applyBorder="1" applyAlignment="1">
      <alignment horizontal="center"/>
    </xf>
    <xf numFmtId="164" fontId="15" fillId="0" borderId="8" xfId="0" applyNumberFormat="1" applyFont="1" applyBorder="1" applyAlignment="1">
      <alignment horizontal="center" vertical="center"/>
    </xf>
    <xf numFmtId="164" fontId="15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2" fontId="18" fillId="0" borderId="9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/>
    </xf>
    <xf numFmtId="0" fontId="17" fillId="0" borderId="18" xfId="0" applyFont="1" applyBorder="1"/>
    <xf numFmtId="0" fontId="17" fillId="0" borderId="5" xfId="0" applyFont="1" applyBorder="1"/>
    <xf numFmtId="2" fontId="16" fillId="0" borderId="6" xfId="0" applyNumberFormat="1" applyFont="1" applyBorder="1" applyAlignment="1">
      <alignment horizontal="center" vertical="center"/>
    </xf>
    <xf numFmtId="2" fontId="16" fillId="0" borderId="7" xfId="0" applyNumberFormat="1" applyFont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left" vertical="center" wrapText="1"/>
    </xf>
    <xf numFmtId="2" fontId="16" fillId="2" borderId="6" xfId="0" applyNumberFormat="1" applyFont="1" applyFill="1" applyBorder="1" applyAlignment="1">
      <alignment horizontal="center" vertical="center"/>
    </xf>
    <xf numFmtId="2" fontId="16" fillId="2" borderId="7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left" vertical="center"/>
    </xf>
    <xf numFmtId="2" fontId="16" fillId="0" borderId="1" xfId="1" applyNumberFormat="1" applyFont="1" applyFill="1" applyBorder="1" applyAlignment="1">
      <alignment horizontal="center" vertical="center"/>
    </xf>
    <xf numFmtId="2" fontId="16" fillId="0" borderId="28" xfId="1" applyNumberFormat="1" applyFont="1" applyFill="1" applyBorder="1" applyAlignment="1">
      <alignment horizontal="center" vertical="center"/>
    </xf>
    <xf numFmtId="0" fontId="10" fillId="0" borderId="34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45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13" fillId="0" borderId="0" xfId="0" applyFont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22" fillId="0" borderId="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21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31" xfId="0" applyFont="1" applyBorder="1"/>
    <xf numFmtId="0" fontId="9" fillId="0" borderId="1" xfId="0" applyFont="1" applyBorder="1"/>
    <xf numFmtId="0" fontId="9" fillId="0" borderId="28" xfId="0" applyFont="1" applyBorder="1"/>
    <xf numFmtId="0" fontId="9" fillId="0" borderId="3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10" fillId="0" borderId="34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5" fillId="0" borderId="21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31" xfId="0" applyFont="1" applyBorder="1"/>
    <xf numFmtId="0" fontId="15" fillId="0" borderId="1" xfId="0" applyFont="1" applyBorder="1"/>
    <xf numFmtId="0" fontId="15" fillId="0" borderId="28" xfId="0" applyFont="1" applyBorder="1"/>
    <xf numFmtId="0" fontId="15" fillId="0" borderId="3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44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18" fillId="0" borderId="21" xfId="0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19" fillId="0" borderId="3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15" fillId="0" borderId="14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0" fontId="15" fillId="0" borderId="16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5" fillId="0" borderId="34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27" fillId="0" borderId="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1" fillId="0" borderId="0" xfId="0" applyFont="1" applyAlignment="1">
      <alignment horizontal="right" vertical="center"/>
    </xf>
    <xf numFmtId="0" fontId="9" fillId="0" borderId="4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9" fillId="0" borderId="3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33" xfId="0" applyFont="1" applyBorder="1" applyAlignment="1">
      <alignment vertical="top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21" fillId="0" borderId="4" xfId="0" applyFont="1" applyBorder="1" applyAlignment="1">
      <alignment horizontal="right" vertical="center" wrapText="1"/>
    </xf>
    <xf numFmtId="0" fontId="21" fillId="0" borderId="18" xfId="0" applyFont="1" applyBorder="1" applyAlignment="1">
      <alignment horizontal="right" vertical="center" wrapText="1"/>
    </xf>
    <xf numFmtId="0" fontId="22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0" fontId="15" fillId="0" borderId="3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28" xfId="0" applyFont="1" applyBorder="1" applyAlignment="1">
      <alignment vertical="top" wrapText="1"/>
    </xf>
    <xf numFmtId="0" fontId="15" fillId="0" borderId="47" xfId="0" applyFont="1" applyBorder="1" applyAlignment="1">
      <alignment horizontal="right" vertical="center"/>
    </xf>
    <xf numFmtId="0" fontId="15" fillId="0" borderId="48" xfId="0" applyFont="1" applyBorder="1" applyAlignment="1">
      <alignment horizontal="right" vertical="center"/>
    </xf>
    <xf numFmtId="0" fontId="15" fillId="0" borderId="49" xfId="0" applyFont="1" applyBorder="1" applyAlignment="1">
      <alignment horizontal="right" vertical="center"/>
    </xf>
    <xf numFmtId="0" fontId="18" fillId="0" borderId="45" xfId="0" applyFont="1" applyBorder="1" applyAlignment="1">
      <alignment horizontal="right"/>
    </xf>
    <xf numFmtId="0" fontId="18" fillId="0" borderId="23" xfId="0" applyFont="1" applyBorder="1" applyAlignment="1">
      <alignment horizontal="right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69453</xdr:colOff>
      <xdr:row>0</xdr:row>
      <xdr:rowOff>0</xdr:rowOff>
    </xdr:from>
    <xdr:to>
      <xdr:col>13</xdr:col>
      <xdr:colOff>59531</xdr:colOff>
      <xdr:row>37</xdr:row>
      <xdr:rowOff>92375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53" y="0"/>
          <a:ext cx="9991328" cy="70674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topLeftCell="A13" zoomScale="96" zoomScaleNormal="96" workbookViewId="0">
      <selection activeCell="N31" sqref="N31"/>
    </sheetView>
  </sheetViews>
  <sheetFormatPr defaultRowHeight="15" x14ac:dyDescent="0.25"/>
  <cols>
    <col min="1" max="1" width="11.7109375" customWidth="1"/>
    <col min="2" max="2" width="26.7109375" customWidth="1"/>
    <col min="3" max="3" width="10.42578125" customWidth="1"/>
    <col min="4" max="4" width="7.7109375" customWidth="1"/>
    <col min="5" max="5" width="8" customWidth="1"/>
    <col min="6" max="6" width="8.7109375" customWidth="1"/>
    <col min="7" max="7" width="10.140625" customWidth="1"/>
    <col min="8" max="8" width="3.42578125" customWidth="1"/>
    <col min="9" max="9" width="11.85546875" customWidth="1"/>
    <col min="10" max="10" width="25.140625" customWidth="1"/>
    <col min="11" max="11" width="10.42578125" customWidth="1"/>
    <col min="12" max="12" width="7.85546875" customWidth="1"/>
    <col min="13" max="13" width="7.5703125" customWidth="1"/>
    <col min="14" max="14" width="11" customWidth="1"/>
    <col min="15" max="15" width="14.42578125" customWidth="1"/>
  </cols>
  <sheetData>
    <row r="1" spans="1:15" x14ac:dyDescent="0.25">
      <c r="A1" s="2"/>
      <c r="B1" s="15"/>
      <c r="C1" s="2"/>
      <c r="D1" s="2"/>
      <c r="E1" s="2"/>
      <c r="F1" s="2"/>
      <c r="G1" s="2"/>
      <c r="I1" s="2"/>
      <c r="J1" s="15"/>
      <c r="K1" s="2"/>
      <c r="L1" s="2"/>
      <c r="M1" s="2"/>
      <c r="N1" s="2"/>
      <c r="O1" s="2"/>
    </row>
    <row r="2" spans="1:15" x14ac:dyDescent="0.25">
      <c r="A2" s="2"/>
      <c r="B2" s="178"/>
      <c r="C2" s="178"/>
      <c r="D2" s="178"/>
      <c r="E2" s="2"/>
      <c r="F2" s="2"/>
      <c r="G2" s="2"/>
      <c r="I2" s="178"/>
      <c r="J2" s="178"/>
      <c r="K2" s="178"/>
      <c r="L2" s="2"/>
      <c r="M2" s="2"/>
      <c r="N2" s="2"/>
      <c r="O2" s="2"/>
    </row>
    <row r="3" spans="1:15" x14ac:dyDescent="0.25">
      <c r="A3" s="2"/>
      <c r="B3" s="15"/>
      <c r="C3" s="2"/>
      <c r="D3" s="2"/>
      <c r="E3" s="2"/>
      <c r="F3" s="2"/>
      <c r="G3" s="2"/>
      <c r="I3" s="2"/>
      <c r="J3" s="15"/>
      <c r="K3" s="2"/>
      <c r="L3" s="2"/>
      <c r="M3" s="2"/>
      <c r="N3" s="2"/>
      <c r="O3" s="2"/>
    </row>
    <row r="4" spans="1:15" x14ac:dyDescent="0.25">
      <c r="A4" s="2"/>
      <c r="B4" s="15"/>
      <c r="C4" s="2"/>
      <c r="D4" s="2"/>
      <c r="E4" s="2"/>
      <c r="F4" s="2"/>
      <c r="G4" s="2"/>
      <c r="I4" s="2"/>
      <c r="J4" s="15"/>
      <c r="K4" s="2"/>
      <c r="L4" s="2"/>
      <c r="M4" s="2"/>
      <c r="N4" s="2"/>
      <c r="O4" s="2"/>
    </row>
    <row r="5" spans="1:15" x14ac:dyDescent="0.25">
      <c r="A5" s="2"/>
      <c r="B5" s="15"/>
      <c r="C5" s="2"/>
      <c r="D5" s="2"/>
      <c r="E5" s="2"/>
      <c r="F5" s="2"/>
      <c r="G5" s="2"/>
      <c r="I5" s="2"/>
      <c r="J5" s="15"/>
      <c r="K5" s="2"/>
      <c r="L5" s="2"/>
      <c r="M5" s="2"/>
      <c r="N5" s="2"/>
      <c r="O5" s="2"/>
    </row>
  </sheetData>
  <mergeCells count="2">
    <mergeCell ref="B2:D2"/>
    <mergeCell ref="I2:K2"/>
  </mergeCells>
  <pageMargins left="0.7" right="0.7" top="0.75" bottom="0.75" header="0.3" footer="0.3"/>
  <pageSetup paperSize="9" scale="74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zoomScale="96" zoomScaleNormal="96" workbookViewId="0">
      <selection activeCell="D13" sqref="D13"/>
    </sheetView>
  </sheetViews>
  <sheetFormatPr defaultRowHeight="15" x14ac:dyDescent="0.25"/>
  <cols>
    <col min="1" max="1" width="11.7109375" customWidth="1"/>
    <col min="2" max="2" width="26.7109375" customWidth="1"/>
    <col min="3" max="3" width="10.42578125" customWidth="1"/>
    <col min="4" max="4" width="7.7109375" customWidth="1"/>
    <col min="5" max="5" width="8" customWidth="1"/>
    <col min="6" max="6" width="8.7109375" customWidth="1"/>
    <col min="7" max="7" width="10.140625" customWidth="1"/>
    <col min="8" max="8" width="3.42578125" customWidth="1"/>
    <col min="9" max="9" width="11.85546875" customWidth="1"/>
    <col min="10" max="10" width="25.140625" customWidth="1"/>
    <col min="11" max="11" width="10.42578125" customWidth="1"/>
    <col min="12" max="12" width="7.85546875" customWidth="1"/>
    <col min="13" max="13" width="7.5703125" customWidth="1"/>
    <col min="14" max="14" width="11" customWidth="1"/>
    <col min="15" max="15" width="14.42578125" customWidth="1"/>
  </cols>
  <sheetData>
    <row r="1" spans="1:22" ht="15.75" x14ac:dyDescent="0.25">
      <c r="A1" s="188" t="s">
        <v>22</v>
      </c>
      <c r="B1" s="189"/>
      <c r="C1" s="189"/>
      <c r="D1" s="189"/>
      <c r="E1" s="189"/>
      <c r="F1" s="189"/>
      <c r="G1" s="190"/>
      <c r="H1" s="66"/>
      <c r="I1" s="188" t="s">
        <v>24</v>
      </c>
      <c r="J1" s="189"/>
      <c r="K1" s="189"/>
      <c r="L1" s="189"/>
      <c r="M1" s="189"/>
      <c r="N1" s="189"/>
      <c r="O1" s="190"/>
      <c r="P1" s="13"/>
    </row>
    <row r="2" spans="1:22" ht="15.75" x14ac:dyDescent="0.25">
      <c r="A2" s="191" t="s">
        <v>23</v>
      </c>
      <c r="B2" s="192"/>
      <c r="C2" s="192"/>
      <c r="D2" s="192"/>
      <c r="E2" s="192"/>
      <c r="F2" s="192"/>
      <c r="G2" s="193"/>
      <c r="H2" s="66"/>
      <c r="I2" s="191" t="s">
        <v>23</v>
      </c>
      <c r="J2" s="192"/>
      <c r="K2" s="192"/>
      <c r="L2" s="192"/>
      <c r="M2" s="192"/>
      <c r="N2" s="192"/>
      <c r="O2" s="193"/>
      <c r="P2" s="13"/>
    </row>
    <row r="3" spans="1:22" ht="15.75" x14ac:dyDescent="0.25">
      <c r="A3" s="191" t="s">
        <v>73</v>
      </c>
      <c r="B3" s="192"/>
      <c r="C3" s="192"/>
      <c r="D3" s="192"/>
      <c r="E3" s="192"/>
      <c r="F3" s="192"/>
      <c r="G3" s="193"/>
      <c r="H3" s="66"/>
      <c r="I3" s="191" t="s">
        <v>73</v>
      </c>
      <c r="J3" s="192"/>
      <c r="K3" s="192"/>
      <c r="L3" s="192"/>
      <c r="M3" s="192"/>
      <c r="N3" s="192"/>
      <c r="O3" s="193"/>
      <c r="P3" s="13"/>
    </row>
    <row r="4" spans="1:22" ht="15" customHeight="1" x14ac:dyDescent="0.25">
      <c r="A4" s="194" t="s">
        <v>38</v>
      </c>
      <c r="B4" s="195"/>
      <c r="C4" s="195"/>
      <c r="D4" s="195"/>
      <c r="E4" s="195"/>
      <c r="F4" s="195"/>
      <c r="G4" s="196"/>
      <c r="H4" s="66"/>
      <c r="I4" s="194" t="s">
        <v>38</v>
      </c>
      <c r="J4" s="195"/>
      <c r="K4" s="195"/>
      <c r="L4" s="195"/>
      <c r="M4" s="195"/>
      <c r="N4" s="195"/>
      <c r="O4" s="196"/>
      <c r="P4" s="13"/>
    </row>
    <row r="5" spans="1:22" ht="15" customHeight="1" thickBot="1" x14ac:dyDescent="0.3">
      <c r="A5" s="185" t="s">
        <v>11</v>
      </c>
      <c r="B5" s="186"/>
      <c r="C5" s="186"/>
      <c r="D5" s="186"/>
      <c r="E5" s="186"/>
      <c r="F5" s="186"/>
      <c r="G5" s="187"/>
      <c r="H5" s="66"/>
      <c r="I5" s="185" t="s">
        <v>13</v>
      </c>
      <c r="J5" s="186"/>
      <c r="K5" s="186"/>
      <c r="L5" s="186"/>
      <c r="M5" s="186"/>
      <c r="N5" s="186"/>
      <c r="O5" s="187"/>
      <c r="P5" s="13"/>
    </row>
    <row r="6" spans="1:22" s="14" customFormat="1" ht="24.95" customHeight="1" x14ac:dyDescent="0.25">
      <c r="A6" s="197" t="s">
        <v>0</v>
      </c>
      <c r="B6" s="199" t="s">
        <v>69</v>
      </c>
      <c r="C6" s="199" t="s">
        <v>35</v>
      </c>
      <c r="D6" s="201" t="s">
        <v>1</v>
      </c>
      <c r="E6" s="202"/>
      <c r="F6" s="203"/>
      <c r="G6" s="204" t="s">
        <v>5</v>
      </c>
      <c r="H6" s="67"/>
      <c r="I6" s="197" t="s">
        <v>0</v>
      </c>
      <c r="J6" s="199" t="s">
        <v>69</v>
      </c>
      <c r="K6" s="199" t="s">
        <v>35</v>
      </c>
      <c r="L6" s="201" t="s">
        <v>1</v>
      </c>
      <c r="M6" s="202"/>
      <c r="N6" s="203"/>
      <c r="O6" s="204" t="s">
        <v>5</v>
      </c>
      <c r="P6" s="68"/>
    </row>
    <row r="7" spans="1:22" s="14" customFormat="1" ht="31.5" customHeight="1" x14ac:dyDescent="0.25">
      <c r="A7" s="198"/>
      <c r="B7" s="200"/>
      <c r="C7" s="200"/>
      <c r="D7" s="69" t="s">
        <v>2</v>
      </c>
      <c r="E7" s="69" t="s">
        <v>3</v>
      </c>
      <c r="F7" s="69" t="s">
        <v>4</v>
      </c>
      <c r="G7" s="205"/>
      <c r="H7" s="67"/>
      <c r="I7" s="198"/>
      <c r="J7" s="200"/>
      <c r="K7" s="200"/>
      <c r="L7" s="69" t="s">
        <v>2</v>
      </c>
      <c r="M7" s="69" t="s">
        <v>3</v>
      </c>
      <c r="N7" s="69" t="s">
        <v>4</v>
      </c>
      <c r="O7" s="205"/>
      <c r="P7" s="68"/>
    </row>
    <row r="8" spans="1:22" ht="16.5" thickBot="1" x14ac:dyDescent="0.3">
      <c r="A8" s="206" t="s">
        <v>9</v>
      </c>
      <c r="B8" s="207"/>
      <c r="C8" s="207"/>
      <c r="D8" s="207"/>
      <c r="E8" s="207"/>
      <c r="F8" s="207"/>
      <c r="G8" s="208"/>
      <c r="H8" s="66"/>
      <c r="I8" s="206" t="s">
        <v>9</v>
      </c>
      <c r="J8" s="207"/>
      <c r="K8" s="207"/>
      <c r="L8" s="207"/>
      <c r="M8" s="207"/>
      <c r="N8" s="207"/>
      <c r="O8" s="208"/>
      <c r="P8" s="13"/>
    </row>
    <row r="9" spans="1:22" ht="17.25" customHeight="1" x14ac:dyDescent="0.25">
      <c r="A9" s="70">
        <v>174</v>
      </c>
      <c r="B9" s="71" t="s">
        <v>75</v>
      </c>
      <c r="C9" s="45">
        <v>200</v>
      </c>
      <c r="D9" s="45">
        <v>4.63</v>
      </c>
      <c r="E9" s="45">
        <v>9.75</v>
      </c>
      <c r="F9" s="45">
        <v>39.450000000000003</v>
      </c>
      <c r="G9" s="46">
        <v>214.3</v>
      </c>
      <c r="H9" s="66"/>
      <c r="I9" s="43">
        <v>20</v>
      </c>
      <c r="J9" s="44" t="s">
        <v>49</v>
      </c>
      <c r="K9" s="64">
        <v>60</v>
      </c>
      <c r="L9" s="45">
        <v>0.45</v>
      </c>
      <c r="M9" s="45">
        <v>3.61</v>
      </c>
      <c r="N9" s="45">
        <v>1.41</v>
      </c>
      <c r="O9" s="46">
        <v>39.97</v>
      </c>
      <c r="P9" s="13"/>
    </row>
    <row r="10" spans="1:22" s="1" customFormat="1" ht="30" customHeight="1" x14ac:dyDescent="0.25">
      <c r="A10" s="134">
        <v>3</v>
      </c>
      <c r="B10" s="133" t="s">
        <v>98</v>
      </c>
      <c r="C10" s="130" t="s">
        <v>99</v>
      </c>
      <c r="D10" s="130">
        <v>6.27</v>
      </c>
      <c r="E10" s="130">
        <v>3.86</v>
      </c>
      <c r="F10" s="130">
        <v>14.83</v>
      </c>
      <c r="G10" s="131">
        <v>157</v>
      </c>
      <c r="H10" s="72"/>
      <c r="I10" s="65" t="s">
        <v>39</v>
      </c>
      <c r="J10" s="133" t="s">
        <v>97</v>
      </c>
      <c r="K10" s="45">
        <v>90</v>
      </c>
      <c r="L10" s="45">
        <v>14.04</v>
      </c>
      <c r="M10" s="45">
        <v>4.68</v>
      </c>
      <c r="N10" s="45">
        <v>7.33</v>
      </c>
      <c r="O10" s="46">
        <v>126.63</v>
      </c>
      <c r="P10" s="66"/>
      <c r="Q10" s="19"/>
      <c r="R10" s="20"/>
      <c r="S10" s="20"/>
      <c r="T10" s="20"/>
      <c r="U10" s="20"/>
      <c r="V10" s="20"/>
    </row>
    <row r="11" spans="1:22" s="1" customFormat="1" ht="15.75" x14ac:dyDescent="0.25">
      <c r="A11" s="73">
        <v>379</v>
      </c>
      <c r="B11" s="54" t="s">
        <v>76</v>
      </c>
      <c r="C11" s="45">
        <v>200</v>
      </c>
      <c r="D11" s="45">
        <v>3.17</v>
      </c>
      <c r="E11" s="45">
        <v>2.68</v>
      </c>
      <c r="F11" s="45">
        <v>15.95</v>
      </c>
      <c r="G11" s="46">
        <v>100.6</v>
      </c>
      <c r="H11" s="72"/>
      <c r="I11" s="47">
        <v>128</v>
      </c>
      <c r="J11" s="48" t="s">
        <v>51</v>
      </c>
      <c r="K11" s="45">
        <v>150</v>
      </c>
      <c r="L11" s="45">
        <v>3.1</v>
      </c>
      <c r="M11" s="45">
        <v>9.16</v>
      </c>
      <c r="N11" s="45">
        <v>18</v>
      </c>
      <c r="O11" s="46">
        <v>172.9</v>
      </c>
      <c r="P11" s="66"/>
    </row>
    <row r="12" spans="1:22" s="2" customFormat="1" ht="30" customHeight="1" thickBot="1" x14ac:dyDescent="0.3">
      <c r="A12" s="53" t="s">
        <v>44</v>
      </c>
      <c r="B12" s="54" t="s">
        <v>88</v>
      </c>
      <c r="C12" s="45">
        <v>50</v>
      </c>
      <c r="D12" s="45">
        <v>2.25</v>
      </c>
      <c r="E12" s="45">
        <v>0.5</v>
      </c>
      <c r="F12" s="45">
        <v>21.25</v>
      </c>
      <c r="G12" s="46">
        <v>102</v>
      </c>
      <c r="H12" s="74"/>
      <c r="I12" s="53">
        <v>388</v>
      </c>
      <c r="J12" s="48" t="s">
        <v>59</v>
      </c>
      <c r="K12" s="45">
        <v>200</v>
      </c>
      <c r="L12" s="45">
        <v>0.68</v>
      </c>
      <c r="M12" s="45">
        <v>0.41</v>
      </c>
      <c r="N12" s="45">
        <v>20.76</v>
      </c>
      <c r="O12" s="46">
        <v>88.2</v>
      </c>
      <c r="P12" s="13"/>
    </row>
    <row r="13" spans="1:22" s="2" customFormat="1" ht="16.5" thickBot="1" x14ac:dyDescent="0.3">
      <c r="A13" s="209" t="s">
        <v>8</v>
      </c>
      <c r="B13" s="210"/>
      <c r="C13" s="75">
        <v>510</v>
      </c>
      <c r="D13" s="76">
        <f>SUM(D9:D12)</f>
        <v>16.32</v>
      </c>
      <c r="E13" s="77">
        <f>SUM(E9:E12)</f>
        <v>16.79</v>
      </c>
      <c r="F13" s="77">
        <f>SUM(F9:F12)</f>
        <v>91.48</v>
      </c>
      <c r="G13" s="78">
        <f>SUM(G9:G12)</f>
        <v>573.9</v>
      </c>
      <c r="H13" s="74"/>
      <c r="I13" s="47" t="s">
        <v>39</v>
      </c>
      <c r="J13" s="52" t="s">
        <v>88</v>
      </c>
      <c r="K13" s="45">
        <v>30</v>
      </c>
      <c r="L13" s="45">
        <v>1.35</v>
      </c>
      <c r="M13" s="45">
        <v>0.3</v>
      </c>
      <c r="N13" s="45">
        <v>12.75</v>
      </c>
      <c r="O13" s="46">
        <v>61.2</v>
      </c>
      <c r="P13" s="42"/>
    </row>
    <row r="14" spans="1:22" s="2" customFormat="1" ht="16.5" thickBot="1" x14ac:dyDescent="0.3">
      <c r="A14" s="42"/>
      <c r="B14" s="42"/>
      <c r="C14" s="42"/>
      <c r="D14" s="42"/>
      <c r="E14" s="42"/>
      <c r="F14" s="42"/>
      <c r="G14" s="42"/>
      <c r="H14" s="66"/>
      <c r="I14" s="53" t="s">
        <v>39</v>
      </c>
      <c r="J14" s="54" t="s">
        <v>42</v>
      </c>
      <c r="K14" s="55">
        <v>30</v>
      </c>
      <c r="L14" s="55">
        <v>1.5</v>
      </c>
      <c r="M14" s="55">
        <v>0.2</v>
      </c>
      <c r="N14" s="55">
        <v>13.7</v>
      </c>
      <c r="O14" s="56">
        <v>64.099999999999994</v>
      </c>
      <c r="P14" s="42"/>
    </row>
    <row r="15" spans="1:22" ht="16.5" thickBot="1" x14ac:dyDescent="0.3">
      <c r="A15" s="66"/>
      <c r="B15" s="66"/>
      <c r="C15" s="66"/>
      <c r="D15" s="66"/>
      <c r="E15" s="66"/>
      <c r="F15" s="66"/>
      <c r="G15" s="66"/>
      <c r="H15" s="66"/>
      <c r="I15" s="172" t="s">
        <v>8</v>
      </c>
      <c r="J15" s="173"/>
      <c r="K15" s="79">
        <f>SUM(K9:K14)</f>
        <v>560</v>
      </c>
      <c r="L15" s="76">
        <f>SUM(L9:L14)</f>
        <v>21.12</v>
      </c>
      <c r="M15" s="76">
        <f>SUM(M9:M14)</f>
        <v>18.36</v>
      </c>
      <c r="N15" s="76">
        <f>SUM(N9:N14)</f>
        <v>73.95</v>
      </c>
      <c r="O15" s="80">
        <f>SUM(O9:O14)</f>
        <v>553</v>
      </c>
      <c r="P15" s="13"/>
    </row>
    <row r="16" spans="1:22" ht="16.5" thickBot="1" x14ac:dyDescent="0.3">
      <c r="A16" s="66"/>
      <c r="B16" s="66"/>
      <c r="C16" s="66"/>
      <c r="D16" s="66"/>
      <c r="E16" s="66"/>
      <c r="F16" s="66"/>
      <c r="G16" s="66"/>
      <c r="H16" s="66"/>
      <c r="I16" s="13"/>
      <c r="J16" s="13"/>
      <c r="K16" s="81"/>
      <c r="L16" s="13"/>
      <c r="M16" s="13"/>
      <c r="N16" s="13"/>
      <c r="O16" s="13"/>
      <c r="P16" s="13"/>
    </row>
    <row r="17" spans="1:16" s="1" customFormat="1" ht="16.5" thickBot="1" x14ac:dyDescent="0.3">
      <c r="A17" s="182" t="s">
        <v>21</v>
      </c>
      <c r="B17" s="183"/>
      <c r="C17" s="183"/>
      <c r="D17" s="183"/>
      <c r="E17" s="183"/>
      <c r="F17" s="183"/>
      <c r="G17" s="184"/>
      <c r="H17" s="72"/>
      <c r="I17" s="182" t="s">
        <v>21</v>
      </c>
      <c r="J17" s="183"/>
      <c r="K17" s="183"/>
      <c r="L17" s="183"/>
      <c r="M17" s="183"/>
      <c r="N17" s="183"/>
      <c r="O17" s="184"/>
      <c r="P17" s="62"/>
    </row>
    <row r="18" spans="1:16" s="2" customFormat="1" ht="31.5" customHeight="1" x14ac:dyDescent="0.25">
      <c r="A18" s="43" t="s">
        <v>39</v>
      </c>
      <c r="B18" s="44" t="s">
        <v>60</v>
      </c>
      <c r="C18" s="82">
        <v>60</v>
      </c>
      <c r="D18" s="82">
        <v>0.96</v>
      </c>
      <c r="E18" s="82">
        <v>3.78</v>
      </c>
      <c r="F18" s="82">
        <v>2.17</v>
      </c>
      <c r="G18" s="83">
        <v>54.48</v>
      </c>
      <c r="H18" s="84"/>
      <c r="I18" s="106">
        <v>71</v>
      </c>
      <c r="J18" s="107" t="s">
        <v>52</v>
      </c>
      <c r="K18" s="108">
        <v>60</v>
      </c>
      <c r="L18" s="108">
        <v>0.67</v>
      </c>
      <c r="M18" s="108">
        <v>0.06</v>
      </c>
      <c r="N18" s="108">
        <v>1.9</v>
      </c>
      <c r="O18" s="109">
        <v>13.2</v>
      </c>
      <c r="P18" s="103"/>
    </row>
    <row r="19" spans="1:16" s="2" customFormat="1" ht="34.5" customHeight="1" x14ac:dyDescent="0.25">
      <c r="A19" s="47">
        <v>119</v>
      </c>
      <c r="B19" s="48" t="s">
        <v>45</v>
      </c>
      <c r="C19" s="45">
        <v>200</v>
      </c>
      <c r="D19" s="45">
        <v>6.24</v>
      </c>
      <c r="E19" s="45">
        <v>38.42</v>
      </c>
      <c r="F19" s="45">
        <v>15.75</v>
      </c>
      <c r="G19" s="46">
        <v>158.13999999999999</v>
      </c>
      <c r="H19" s="66"/>
      <c r="I19" s="47">
        <v>88</v>
      </c>
      <c r="J19" s="48" t="s">
        <v>57</v>
      </c>
      <c r="K19" s="45" t="s">
        <v>54</v>
      </c>
      <c r="L19" s="45">
        <v>4.8</v>
      </c>
      <c r="M19" s="45">
        <v>6.96</v>
      </c>
      <c r="N19" s="45">
        <v>6.32</v>
      </c>
      <c r="O19" s="46">
        <v>114.4</v>
      </c>
      <c r="P19" s="66"/>
    </row>
    <row r="20" spans="1:16" ht="15.75" x14ac:dyDescent="0.25">
      <c r="A20" s="47" t="s">
        <v>39</v>
      </c>
      <c r="B20" s="48" t="s">
        <v>64</v>
      </c>
      <c r="C20" s="45">
        <v>90</v>
      </c>
      <c r="D20" s="45">
        <v>14.01</v>
      </c>
      <c r="E20" s="45">
        <v>14</v>
      </c>
      <c r="F20" s="45">
        <v>20</v>
      </c>
      <c r="G20" s="46">
        <v>138</v>
      </c>
      <c r="H20" s="13"/>
      <c r="I20" s="47" t="s">
        <v>39</v>
      </c>
      <c r="J20" s="48" t="s">
        <v>89</v>
      </c>
      <c r="K20" s="49">
        <v>90</v>
      </c>
      <c r="L20" s="49">
        <v>12.15</v>
      </c>
      <c r="M20" s="50">
        <v>21.68</v>
      </c>
      <c r="N20" s="49">
        <v>10.07</v>
      </c>
      <c r="O20" s="51">
        <v>280.8</v>
      </c>
      <c r="P20" s="13"/>
    </row>
    <row r="21" spans="1:16" ht="30.75" customHeight="1" x14ac:dyDescent="0.25">
      <c r="A21" s="47">
        <v>309</v>
      </c>
      <c r="B21" s="48" t="s">
        <v>66</v>
      </c>
      <c r="C21" s="45">
        <v>150</v>
      </c>
      <c r="D21" s="45">
        <v>5.46</v>
      </c>
      <c r="E21" s="45">
        <v>5.79</v>
      </c>
      <c r="F21" s="45">
        <v>30.46</v>
      </c>
      <c r="G21" s="46">
        <v>195.71</v>
      </c>
      <c r="H21" s="13"/>
      <c r="I21" s="47">
        <v>302</v>
      </c>
      <c r="J21" s="48" t="s">
        <v>55</v>
      </c>
      <c r="K21" s="45">
        <v>150</v>
      </c>
      <c r="L21" s="45">
        <v>4.75</v>
      </c>
      <c r="M21" s="45">
        <v>4.62</v>
      </c>
      <c r="N21" s="45">
        <v>33.81</v>
      </c>
      <c r="O21" s="46">
        <v>195.84</v>
      </c>
      <c r="P21" s="13"/>
    </row>
    <row r="22" spans="1:16" s="1" customFormat="1" ht="33.75" customHeight="1" x14ac:dyDescent="0.25">
      <c r="A22" s="65">
        <v>342</v>
      </c>
      <c r="B22" s="123" t="s">
        <v>103</v>
      </c>
      <c r="C22" s="64">
        <v>200</v>
      </c>
      <c r="D22" s="64">
        <v>0.32</v>
      </c>
      <c r="E22" s="64">
        <v>1.3</v>
      </c>
      <c r="F22" s="64">
        <v>23.1</v>
      </c>
      <c r="G22" s="96">
        <v>104.7</v>
      </c>
      <c r="H22" s="66"/>
      <c r="I22" s="47" t="s">
        <v>39</v>
      </c>
      <c r="J22" s="48" t="s">
        <v>63</v>
      </c>
      <c r="K22" s="45">
        <v>200</v>
      </c>
      <c r="L22" s="45">
        <v>0.2</v>
      </c>
      <c r="M22" s="45">
        <v>0</v>
      </c>
      <c r="N22" s="45">
        <v>22</v>
      </c>
      <c r="O22" s="46">
        <v>83.4</v>
      </c>
      <c r="P22" s="13"/>
    </row>
    <row r="23" spans="1:16" s="2" customFormat="1" ht="15.75" x14ac:dyDescent="0.25">
      <c r="A23" s="47" t="s">
        <v>39</v>
      </c>
      <c r="B23" s="52" t="s">
        <v>88</v>
      </c>
      <c r="C23" s="45">
        <v>20</v>
      </c>
      <c r="D23" s="45">
        <v>0.9</v>
      </c>
      <c r="E23" s="45">
        <v>0.2</v>
      </c>
      <c r="F23" s="45">
        <v>8.5</v>
      </c>
      <c r="G23" s="46">
        <v>40.799999999999997</v>
      </c>
      <c r="H23" s="74"/>
      <c r="I23" s="47" t="s">
        <v>39</v>
      </c>
      <c r="J23" s="52" t="s">
        <v>88</v>
      </c>
      <c r="K23" s="45">
        <v>30</v>
      </c>
      <c r="L23" s="45">
        <v>1.35</v>
      </c>
      <c r="M23" s="45">
        <v>0.3</v>
      </c>
      <c r="N23" s="45">
        <v>12.75</v>
      </c>
      <c r="O23" s="46">
        <v>61.2</v>
      </c>
      <c r="P23" s="42"/>
    </row>
    <row r="24" spans="1:16" ht="16.5" thickBot="1" x14ac:dyDescent="0.3">
      <c r="A24" s="53" t="s">
        <v>39</v>
      </c>
      <c r="B24" s="54" t="s">
        <v>42</v>
      </c>
      <c r="C24" s="55">
        <v>30</v>
      </c>
      <c r="D24" s="55">
        <v>1.5</v>
      </c>
      <c r="E24" s="55">
        <v>0.2</v>
      </c>
      <c r="F24" s="55">
        <v>13.7</v>
      </c>
      <c r="G24" s="56">
        <v>64.099999999999994</v>
      </c>
      <c r="H24" s="66"/>
      <c r="I24" s="53" t="s">
        <v>39</v>
      </c>
      <c r="J24" s="54" t="s">
        <v>42</v>
      </c>
      <c r="K24" s="55">
        <v>30</v>
      </c>
      <c r="L24" s="55">
        <v>1.5</v>
      </c>
      <c r="M24" s="55">
        <v>0.2</v>
      </c>
      <c r="N24" s="55">
        <v>13.7</v>
      </c>
      <c r="O24" s="56">
        <v>64.099999999999994</v>
      </c>
      <c r="P24" s="13"/>
    </row>
    <row r="25" spans="1:16" ht="15.75" x14ac:dyDescent="0.25">
      <c r="A25" s="176" t="s">
        <v>8</v>
      </c>
      <c r="B25" s="177"/>
      <c r="C25" s="41">
        <f>SUM(C18:C24)</f>
        <v>750</v>
      </c>
      <c r="D25" s="57">
        <f>SUM(D18:D24)</f>
        <v>29.39</v>
      </c>
      <c r="E25" s="57">
        <f>SUM(E18:E24)</f>
        <v>63.690000000000005</v>
      </c>
      <c r="F25" s="57">
        <f>SUM(F18:F24)</f>
        <v>113.67999999999999</v>
      </c>
      <c r="G25" s="58">
        <f>SUM(G18:G24)</f>
        <v>755.93000000000006</v>
      </c>
      <c r="H25" s="66"/>
      <c r="I25" s="174" t="s">
        <v>8</v>
      </c>
      <c r="J25" s="175"/>
      <c r="K25" s="41">
        <v>760</v>
      </c>
      <c r="L25" s="57">
        <f>SUM(L18:L24)</f>
        <v>25.42</v>
      </c>
      <c r="M25" s="57">
        <f>SUM(M18:M24)</f>
        <v>33.82</v>
      </c>
      <c r="N25" s="57">
        <f>SUM(N18:N24)</f>
        <v>100.55</v>
      </c>
      <c r="O25" s="58">
        <f>SUM(O18:O24)</f>
        <v>812.94</v>
      </c>
      <c r="P25" s="13"/>
    </row>
    <row r="26" spans="1:16" ht="16.5" thickBot="1" x14ac:dyDescent="0.3">
      <c r="A26" s="179" t="s">
        <v>10</v>
      </c>
      <c r="B26" s="180"/>
      <c r="C26" s="181"/>
      <c r="D26" s="59">
        <f>D13+D25</f>
        <v>45.71</v>
      </c>
      <c r="E26" s="59">
        <f>E13+E25</f>
        <v>80.48</v>
      </c>
      <c r="F26" s="59">
        <f>F13+F25</f>
        <v>205.16</v>
      </c>
      <c r="G26" s="60">
        <f>G13+G25</f>
        <v>1329.83</v>
      </c>
      <c r="H26" s="66"/>
      <c r="I26" s="179" t="s">
        <v>10</v>
      </c>
      <c r="J26" s="180"/>
      <c r="K26" s="181"/>
      <c r="L26" s="59">
        <f>L15+L25</f>
        <v>46.540000000000006</v>
      </c>
      <c r="M26" s="59">
        <f>M15+M25</f>
        <v>52.18</v>
      </c>
      <c r="N26" s="59">
        <f>N15+N25</f>
        <v>174.5</v>
      </c>
      <c r="O26" s="60">
        <f>O15+O25</f>
        <v>1365.94</v>
      </c>
      <c r="P26" s="13"/>
    </row>
    <row r="27" spans="1:16" ht="15.75" x14ac:dyDescent="0.25">
      <c r="A27" s="42"/>
      <c r="B27" s="85"/>
      <c r="C27" s="42"/>
      <c r="D27" s="42"/>
      <c r="E27" s="42"/>
      <c r="F27" s="42"/>
      <c r="G27" s="42"/>
      <c r="H27" s="13"/>
      <c r="I27" s="42"/>
      <c r="J27" s="85"/>
      <c r="K27" s="42"/>
      <c r="L27" s="42"/>
      <c r="M27" s="42"/>
      <c r="N27" s="42"/>
      <c r="O27" s="42"/>
      <c r="P27" s="13"/>
    </row>
    <row r="28" spans="1:16" ht="15.75" x14ac:dyDescent="0.25">
      <c r="A28" s="42"/>
      <c r="B28" s="85"/>
      <c r="C28" s="42"/>
      <c r="D28" s="42"/>
      <c r="E28" s="42"/>
      <c r="F28" s="42"/>
      <c r="G28" s="42"/>
      <c r="H28" s="13"/>
      <c r="I28" s="42"/>
      <c r="J28" s="85"/>
      <c r="K28" s="42"/>
      <c r="L28" s="42"/>
      <c r="M28" s="42"/>
      <c r="N28" s="42"/>
      <c r="O28" s="42"/>
      <c r="P28" s="13"/>
    </row>
    <row r="29" spans="1:16" x14ac:dyDescent="0.25">
      <c r="A29" s="2"/>
      <c r="B29" s="178"/>
      <c r="C29" s="178"/>
      <c r="D29" s="178"/>
      <c r="E29" s="2"/>
      <c r="F29" s="2"/>
      <c r="G29" s="2"/>
      <c r="I29" s="178"/>
      <c r="J29" s="178"/>
      <c r="K29" s="178"/>
      <c r="L29" s="2"/>
      <c r="M29" s="2"/>
      <c r="N29" s="2"/>
      <c r="O29" s="2"/>
    </row>
    <row r="30" spans="1:16" x14ac:dyDescent="0.25">
      <c r="A30" s="2"/>
      <c r="B30" s="15"/>
      <c r="C30" s="2"/>
      <c r="D30" s="2"/>
      <c r="E30" s="2"/>
      <c r="F30" s="2"/>
      <c r="G30" s="2"/>
      <c r="I30" s="2"/>
      <c r="J30" s="15"/>
      <c r="K30" s="2"/>
      <c r="L30" s="2"/>
      <c r="M30" s="2"/>
      <c r="N30" s="2"/>
      <c r="O30" s="2"/>
    </row>
    <row r="31" spans="1:16" x14ac:dyDescent="0.25">
      <c r="A31" s="2"/>
      <c r="B31" s="178"/>
      <c r="C31" s="178"/>
      <c r="D31" s="178"/>
      <c r="E31" s="2"/>
      <c r="F31" s="2"/>
      <c r="G31" s="2"/>
      <c r="I31" s="178"/>
      <c r="J31" s="178"/>
      <c r="K31" s="178"/>
      <c r="L31" s="2"/>
      <c r="M31" s="2"/>
      <c r="N31" s="2"/>
      <c r="O31" s="2"/>
    </row>
    <row r="32" spans="1:16" x14ac:dyDescent="0.25">
      <c r="A32" s="2"/>
      <c r="B32" s="15"/>
      <c r="C32" s="2"/>
      <c r="D32" s="2"/>
      <c r="E32" s="2"/>
      <c r="F32" s="2"/>
      <c r="G32" s="2"/>
      <c r="I32" s="2"/>
      <c r="J32" s="15"/>
      <c r="K32" s="2"/>
      <c r="L32" s="2"/>
      <c r="M32" s="2"/>
      <c r="N32" s="2"/>
      <c r="O32" s="2"/>
    </row>
    <row r="33" spans="1:15" x14ac:dyDescent="0.25">
      <c r="A33" s="2"/>
      <c r="B33" s="15"/>
      <c r="C33" s="2"/>
      <c r="D33" s="2"/>
      <c r="E33" s="2"/>
      <c r="F33" s="2"/>
      <c r="G33" s="2"/>
      <c r="I33" s="2"/>
      <c r="J33" s="15"/>
      <c r="K33" s="2"/>
      <c r="L33" s="2"/>
      <c r="M33" s="2"/>
      <c r="N33" s="2"/>
      <c r="O33" s="2"/>
    </row>
    <row r="34" spans="1:15" x14ac:dyDescent="0.25">
      <c r="A34" s="2"/>
      <c r="B34" s="15"/>
      <c r="C34" s="2"/>
      <c r="D34" s="2"/>
      <c r="E34" s="2"/>
      <c r="F34" s="2"/>
      <c r="G34" s="2"/>
      <c r="I34" s="2"/>
      <c r="J34" s="15"/>
      <c r="K34" s="2"/>
      <c r="L34" s="2"/>
      <c r="M34" s="2"/>
      <c r="N34" s="2"/>
      <c r="O34" s="2"/>
    </row>
  </sheetData>
  <mergeCells count="34">
    <mergeCell ref="I8:O8"/>
    <mergeCell ref="I29:K29"/>
    <mergeCell ref="I17:O17"/>
    <mergeCell ref="A1:G1"/>
    <mergeCell ref="B29:D29"/>
    <mergeCell ref="A6:A7"/>
    <mergeCell ref="B6:B7"/>
    <mergeCell ref="C6:C7"/>
    <mergeCell ref="D6:F6"/>
    <mergeCell ref="G6:G7"/>
    <mergeCell ref="A8:G8"/>
    <mergeCell ref="A13:B13"/>
    <mergeCell ref="A26:C26"/>
    <mergeCell ref="A4:G4"/>
    <mergeCell ref="A3:G3"/>
    <mergeCell ref="A2:G2"/>
    <mergeCell ref="I6:I7"/>
    <mergeCell ref="J6:J7"/>
    <mergeCell ref="K6:K7"/>
    <mergeCell ref="L6:N6"/>
    <mergeCell ref="O6:O7"/>
    <mergeCell ref="A5:G5"/>
    <mergeCell ref="I5:O5"/>
    <mergeCell ref="I1:O1"/>
    <mergeCell ref="I2:O2"/>
    <mergeCell ref="I3:O3"/>
    <mergeCell ref="I4:O4"/>
    <mergeCell ref="I15:J15"/>
    <mergeCell ref="I25:J25"/>
    <mergeCell ref="A25:B25"/>
    <mergeCell ref="I31:K31"/>
    <mergeCell ref="I26:K26"/>
    <mergeCell ref="B31:D31"/>
    <mergeCell ref="A17:G17"/>
  </mergeCells>
  <pageMargins left="0.7" right="0.7" top="0.75" bottom="0.75" header="0.3" footer="0.3"/>
  <pageSetup paperSize="9" scale="7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opLeftCell="A12" zoomScale="90" zoomScaleNormal="90" workbookViewId="0">
      <selection activeCell="J31" sqref="J31"/>
    </sheetView>
  </sheetViews>
  <sheetFormatPr defaultRowHeight="15" x14ac:dyDescent="0.25"/>
  <cols>
    <col min="1" max="1" width="10.7109375" customWidth="1"/>
    <col min="2" max="2" width="29.85546875" customWidth="1"/>
    <col min="3" max="3" width="12.28515625" customWidth="1"/>
    <col min="4" max="4" width="9.140625" customWidth="1"/>
    <col min="5" max="5" width="8.85546875" customWidth="1"/>
    <col min="6" max="6" width="12.28515625" customWidth="1"/>
    <col min="7" max="7" width="14.28515625" customWidth="1"/>
    <col min="9" max="9" width="10.7109375" customWidth="1"/>
    <col min="10" max="10" width="27" customWidth="1"/>
    <col min="11" max="11" width="12.7109375" customWidth="1"/>
    <col min="12" max="12" width="8.85546875" customWidth="1"/>
    <col min="13" max="13" width="8.42578125" customWidth="1"/>
    <col min="14" max="14" width="12.28515625" customWidth="1"/>
    <col min="15" max="15" width="14.7109375" customWidth="1"/>
  </cols>
  <sheetData>
    <row r="1" spans="1:17" ht="15.75" x14ac:dyDescent="0.25">
      <c r="A1" s="211" t="s">
        <v>25</v>
      </c>
      <c r="B1" s="212"/>
      <c r="C1" s="212"/>
      <c r="D1" s="212"/>
      <c r="E1" s="212"/>
      <c r="F1" s="212"/>
      <c r="G1" s="213"/>
      <c r="H1" s="25"/>
      <c r="I1" s="211" t="s">
        <v>26</v>
      </c>
      <c r="J1" s="212"/>
      <c r="K1" s="212"/>
      <c r="L1" s="212"/>
      <c r="M1" s="212"/>
      <c r="N1" s="212"/>
      <c r="O1" s="213"/>
    </row>
    <row r="2" spans="1:17" ht="15.75" x14ac:dyDescent="0.25">
      <c r="A2" s="214" t="s">
        <v>23</v>
      </c>
      <c r="B2" s="215"/>
      <c r="C2" s="215"/>
      <c r="D2" s="215"/>
      <c r="E2" s="215"/>
      <c r="F2" s="215"/>
      <c r="G2" s="216"/>
      <c r="H2" s="25"/>
      <c r="I2" s="214" t="s">
        <v>23</v>
      </c>
      <c r="J2" s="215"/>
      <c r="K2" s="215"/>
      <c r="L2" s="215"/>
      <c r="M2" s="215"/>
      <c r="N2" s="215"/>
      <c r="O2" s="216"/>
    </row>
    <row r="3" spans="1:17" ht="15.75" x14ac:dyDescent="0.25">
      <c r="A3" s="214" t="s">
        <v>73</v>
      </c>
      <c r="B3" s="215"/>
      <c r="C3" s="215"/>
      <c r="D3" s="215"/>
      <c r="E3" s="215"/>
      <c r="F3" s="215"/>
      <c r="G3" s="216"/>
      <c r="H3" s="25"/>
      <c r="I3" s="214" t="s">
        <v>73</v>
      </c>
      <c r="J3" s="215"/>
      <c r="K3" s="215"/>
      <c r="L3" s="215"/>
      <c r="M3" s="215"/>
      <c r="N3" s="215"/>
      <c r="O3" s="216"/>
    </row>
    <row r="4" spans="1:17" ht="16.5" thickBot="1" x14ac:dyDescent="0.3">
      <c r="A4" s="217" t="s">
        <v>40</v>
      </c>
      <c r="B4" s="218"/>
      <c r="C4" s="218"/>
      <c r="D4" s="218"/>
      <c r="E4" s="218"/>
      <c r="F4" s="218"/>
      <c r="G4" s="219"/>
      <c r="H4" s="25"/>
      <c r="I4" s="217" t="s">
        <v>41</v>
      </c>
      <c r="J4" s="218"/>
      <c r="K4" s="218"/>
      <c r="L4" s="218"/>
      <c r="M4" s="218"/>
      <c r="N4" s="218"/>
      <c r="O4" s="219"/>
    </row>
    <row r="5" spans="1:17" ht="16.5" thickBot="1" x14ac:dyDescent="0.3">
      <c r="A5" s="240" t="s">
        <v>14</v>
      </c>
      <c r="B5" s="241"/>
      <c r="C5" s="241"/>
      <c r="D5" s="241"/>
      <c r="E5" s="241"/>
      <c r="F5" s="241"/>
      <c r="G5" s="242"/>
      <c r="H5" s="25"/>
      <c r="I5" s="220" t="s">
        <v>15</v>
      </c>
      <c r="J5" s="221"/>
      <c r="K5" s="221"/>
      <c r="L5" s="221"/>
      <c r="M5" s="221"/>
      <c r="N5" s="221"/>
      <c r="O5" s="222"/>
    </row>
    <row r="6" spans="1:17" ht="15.75" x14ac:dyDescent="0.25">
      <c r="A6" s="243" t="s">
        <v>0</v>
      </c>
      <c r="B6" s="245" t="s">
        <v>69</v>
      </c>
      <c r="C6" s="245" t="s">
        <v>70</v>
      </c>
      <c r="D6" s="247" t="s">
        <v>1</v>
      </c>
      <c r="E6" s="248"/>
      <c r="F6" s="249"/>
      <c r="G6" s="250" t="s">
        <v>5</v>
      </c>
      <c r="H6" s="38"/>
      <c r="I6" s="223" t="s">
        <v>0</v>
      </c>
      <c r="J6" s="225" t="s">
        <v>71</v>
      </c>
      <c r="K6" s="225" t="s">
        <v>70</v>
      </c>
      <c r="L6" s="225" t="s">
        <v>1</v>
      </c>
      <c r="M6" s="225"/>
      <c r="N6" s="225"/>
      <c r="O6" s="227" t="s">
        <v>5</v>
      </c>
    </row>
    <row r="7" spans="1:17" ht="41.25" customHeight="1" x14ac:dyDescent="0.25">
      <c r="A7" s="244"/>
      <c r="B7" s="246"/>
      <c r="C7" s="246"/>
      <c r="D7" s="39" t="s">
        <v>2</v>
      </c>
      <c r="E7" s="39" t="s">
        <v>3</v>
      </c>
      <c r="F7" s="39" t="s">
        <v>4</v>
      </c>
      <c r="G7" s="251"/>
      <c r="H7" s="38"/>
      <c r="I7" s="224"/>
      <c r="J7" s="226"/>
      <c r="K7" s="226"/>
      <c r="L7" s="39" t="s">
        <v>2</v>
      </c>
      <c r="M7" s="39" t="s">
        <v>3</v>
      </c>
      <c r="N7" s="39" t="s">
        <v>4</v>
      </c>
      <c r="O7" s="228"/>
    </row>
    <row r="8" spans="1:17" ht="15.75" x14ac:dyDescent="0.25">
      <c r="A8" s="252" t="s">
        <v>9</v>
      </c>
      <c r="B8" s="253"/>
      <c r="C8" s="253"/>
      <c r="D8" s="253"/>
      <c r="E8" s="253"/>
      <c r="F8" s="253"/>
      <c r="G8" s="254"/>
      <c r="H8" s="25"/>
      <c r="I8" s="233" t="s">
        <v>9</v>
      </c>
      <c r="J8" s="234"/>
      <c r="K8" s="234"/>
      <c r="L8" s="234"/>
      <c r="M8" s="234"/>
      <c r="N8" s="234"/>
      <c r="O8" s="235"/>
    </row>
    <row r="9" spans="1:17" ht="16.5" customHeight="1" x14ac:dyDescent="0.25">
      <c r="A9" s="146" t="s">
        <v>39</v>
      </c>
      <c r="B9" s="147" t="s">
        <v>86</v>
      </c>
      <c r="C9" s="139">
        <v>60</v>
      </c>
      <c r="D9" s="139">
        <v>2.5</v>
      </c>
      <c r="E9" s="139">
        <v>2.85</v>
      </c>
      <c r="F9" s="139">
        <v>5.81</v>
      </c>
      <c r="G9" s="145">
        <v>24</v>
      </c>
      <c r="H9" s="151"/>
      <c r="I9" s="26">
        <v>175</v>
      </c>
      <c r="J9" s="27" t="s">
        <v>101</v>
      </c>
      <c r="K9" s="28">
        <v>200</v>
      </c>
      <c r="L9" s="28">
        <v>6.8</v>
      </c>
      <c r="M9" s="28">
        <v>8.9</v>
      </c>
      <c r="N9" s="28">
        <v>34.6</v>
      </c>
      <c r="O9" s="29">
        <v>214</v>
      </c>
      <c r="P9" s="13"/>
      <c r="Q9" s="13"/>
    </row>
    <row r="10" spans="1:17" ht="16.5" customHeight="1" x14ac:dyDescent="0.25">
      <c r="A10" s="26">
        <v>302</v>
      </c>
      <c r="B10" s="27" t="s">
        <v>12</v>
      </c>
      <c r="C10" s="28">
        <v>150</v>
      </c>
      <c r="D10" s="28">
        <v>8.6</v>
      </c>
      <c r="E10" s="28">
        <v>6.09</v>
      </c>
      <c r="F10" s="28">
        <v>38.64</v>
      </c>
      <c r="G10" s="29">
        <v>243.75</v>
      </c>
      <c r="H10" s="114"/>
      <c r="I10" s="26" t="s">
        <v>39</v>
      </c>
      <c r="J10" s="27" t="s">
        <v>74</v>
      </c>
      <c r="K10" s="28">
        <v>70</v>
      </c>
      <c r="L10" s="28">
        <v>7.5</v>
      </c>
      <c r="M10" s="28">
        <v>8</v>
      </c>
      <c r="N10" s="28">
        <v>29</v>
      </c>
      <c r="O10" s="29">
        <v>154</v>
      </c>
      <c r="P10" s="13"/>
      <c r="Q10" s="13"/>
    </row>
    <row r="11" spans="1:17" ht="19.5" customHeight="1" x14ac:dyDescent="0.25">
      <c r="A11" s="26" t="s">
        <v>39</v>
      </c>
      <c r="B11" s="27" t="s">
        <v>90</v>
      </c>
      <c r="C11" s="28">
        <v>90</v>
      </c>
      <c r="D11" s="28">
        <v>25.2</v>
      </c>
      <c r="E11" s="28">
        <v>3.24</v>
      </c>
      <c r="F11" s="28">
        <v>34.380000000000003</v>
      </c>
      <c r="G11" s="29">
        <v>119.61</v>
      </c>
      <c r="H11" s="114"/>
      <c r="I11" s="24">
        <v>378</v>
      </c>
      <c r="J11" s="142" t="s">
        <v>56</v>
      </c>
      <c r="K11" s="28">
        <v>200</v>
      </c>
      <c r="L11" s="28">
        <v>1.52</v>
      </c>
      <c r="M11" s="28">
        <v>1.35</v>
      </c>
      <c r="N11" s="28">
        <v>15.9</v>
      </c>
      <c r="O11" s="29">
        <v>81</v>
      </c>
      <c r="P11" s="13"/>
      <c r="Q11" s="13"/>
    </row>
    <row r="12" spans="1:17" ht="15.75" x14ac:dyDescent="0.25">
      <c r="A12" s="24">
        <v>389</v>
      </c>
      <c r="B12" s="27" t="s">
        <v>43</v>
      </c>
      <c r="C12" s="28">
        <v>180</v>
      </c>
      <c r="D12" s="28">
        <v>0.9</v>
      </c>
      <c r="E12" s="28">
        <v>0</v>
      </c>
      <c r="F12" s="28">
        <v>18.18</v>
      </c>
      <c r="G12" s="29">
        <v>76.319999999999993</v>
      </c>
      <c r="H12" s="25"/>
      <c r="I12" s="26" t="s">
        <v>39</v>
      </c>
      <c r="J12" s="27" t="s">
        <v>88</v>
      </c>
      <c r="K12" s="28">
        <v>20</v>
      </c>
      <c r="L12" s="28">
        <v>0.9</v>
      </c>
      <c r="M12" s="28">
        <v>0.2</v>
      </c>
      <c r="N12" s="28">
        <v>8.5</v>
      </c>
      <c r="O12" s="29">
        <v>40.799999999999997</v>
      </c>
      <c r="P12" s="13"/>
      <c r="Q12" s="13"/>
    </row>
    <row r="13" spans="1:17" ht="16.5" customHeight="1" thickBot="1" x14ac:dyDescent="0.3">
      <c r="A13" s="26" t="s">
        <v>39</v>
      </c>
      <c r="B13" s="27" t="s">
        <v>88</v>
      </c>
      <c r="C13" s="28">
        <v>20</v>
      </c>
      <c r="D13" s="28">
        <v>0.9</v>
      </c>
      <c r="E13" s="28">
        <v>0.2</v>
      </c>
      <c r="F13" s="28">
        <v>8.5</v>
      </c>
      <c r="G13" s="29">
        <v>40.799999999999997</v>
      </c>
      <c r="H13" s="25"/>
      <c r="I13" s="24" t="s">
        <v>39</v>
      </c>
      <c r="J13" s="30" t="s">
        <v>42</v>
      </c>
      <c r="K13" s="137">
        <v>20</v>
      </c>
      <c r="L13" s="137">
        <v>1</v>
      </c>
      <c r="M13" s="137">
        <v>0.13</v>
      </c>
      <c r="N13" s="137">
        <v>9.1300000000000008</v>
      </c>
      <c r="O13" s="138">
        <v>42.7</v>
      </c>
      <c r="P13" s="25"/>
      <c r="Q13" s="13"/>
    </row>
    <row r="14" spans="1:17" ht="16.5" thickBot="1" x14ac:dyDescent="0.3">
      <c r="A14" s="24" t="s">
        <v>39</v>
      </c>
      <c r="B14" s="30" t="s">
        <v>42</v>
      </c>
      <c r="C14" s="137">
        <v>20</v>
      </c>
      <c r="D14" s="137">
        <v>1</v>
      </c>
      <c r="E14" s="137">
        <v>0.13</v>
      </c>
      <c r="F14" s="137">
        <v>9.1300000000000008</v>
      </c>
      <c r="G14" s="138">
        <v>42.7</v>
      </c>
      <c r="H14" s="25"/>
      <c r="I14" s="229" t="s">
        <v>8</v>
      </c>
      <c r="J14" s="230"/>
      <c r="K14" s="152">
        <f>SUM(K9:K13)</f>
        <v>510</v>
      </c>
      <c r="L14" s="61">
        <f>SUM(L9:L13)</f>
        <v>17.72</v>
      </c>
      <c r="M14" s="32">
        <f>SUM(M9:M13)</f>
        <v>18.579999999999998</v>
      </c>
      <c r="N14" s="32">
        <f>SUM(N9:N13)</f>
        <v>97.13</v>
      </c>
      <c r="O14" s="33">
        <f>SUM(O9:O13)</f>
        <v>532.5</v>
      </c>
      <c r="P14" s="13"/>
      <c r="Q14" s="13"/>
    </row>
    <row r="15" spans="1:17" ht="16.5" thickBot="1" x14ac:dyDescent="0.3">
      <c r="A15" s="229" t="s">
        <v>8</v>
      </c>
      <c r="B15" s="230"/>
      <c r="C15" s="152">
        <f>SUM(C9:C14)</f>
        <v>520</v>
      </c>
      <c r="D15" s="61">
        <f>SUM(D9:D14)</f>
        <v>39.099999999999994</v>
      </c>
      <c r="E15" s="32">
        <f>SUM(E9:E14)</f>
        <v>12.51</v>
      </c>
      <c r="F15" s="32">
        <f>SUM(F9:F14)</f>
        <v>114.64000000000001</v>
      </c>
      <c r="G15" s="33">
        <f>SUM(G9:G14)</f>
        <v>547.18000000000006</v>
      </c>
      <c r="H15" s="25"/>
      <c r="I15" s="114"/>
      <c r="J15" s="114"/>
      <c r="K15" s="114"/>
      <c r="L15" s="114"/>
      <c r="M15" s="114"/>
      <c r="N15" s="114"/>
      <c r="O15" s="114"/>
      <c r="P15" s="13"/>
      <c r="Q15" s="13"/>
    </row>
    <row r="16" spans="1:17" ht="16.5" thickBot="1" x14ac:dyDescent="0.3">
      <c r="A16" s="25"/>
      <c r="B16" s="25"/>
      <c r="C16" s="25"/>
      <c r="D16" s="25"/>
      <c r="E16" s="25"/>
      <c r="F16" s="25"/>
      <c r="G16" s="25"/>
      <c r="H16" s="25"/>
      <c r="I16" s="153"/>
      <c r="J16" s="154"/>
      <c r="K16" s="236" t="s">
        <v>21</v>
      </c>
      <c r="L16" s="236"/>
      <c r="M16" s="155"/>
      <c r="N16" s="156"/>
      <c r="O16" s="157"/>
      <c r="P16" s="13"/>
      <c r="Q16" s="13"/>
    </row>
    <row r="17" spans="1:17" ht="16.5" thickBot="1" x14ac:dyDescent="0.3">
      <c r="A17" s="153"/>
      <c r="B17" s="154"/>
      <c r="C17" s="236" t="s">
        <v>21</v>
      </c>
      <c r="D17" s="236"/>
      <c r="E17" s="155"/>
      <c r="F17" s="156"/>
      <c r="G17" s="157"/>
      <c r="H17" s="25"/>
      <c r="I17" s="135">
        <v>51</v>
      </c>
      <c r="J17" s="136" t="s">
        <v>102</v>
      </c>
      <c r="K17" s="158">
        <v>60</v>
      </c>
      <c r="L17" s="158">
        <v>0.77</v>
      </c>
      <c r="M17" s="158">
        <v>0</v>
      </c>
      <c r="N17" s="158">
        <v>15.06</v>
      </c>
      <c r="O17" s="159">
        <v>63.78</v>
      </c>
      <c r="P17" s="13"/>
      <c r="Q17" s="13"/>
    </row>
    <row r="18" spans="1:17" ht="47.25" x14ac:dyDescent="0.25">
      <c r="A18" s="160">
        <v>24</v>
      </c>
      <c r="B18" s="161" t="s">
        <v>87</v>
      </c>
      <c r="C18" s="162">
        <v>60</v>
      </c>
      <c r="D18" s="162">
        <v>0.57999999999999996</v>
      </c>
      <c r="E18" s="162">
        <v>3.65</v>
      </c>
      <c r="F18" s="162">
        <v>2.19</v>
      </c>
      <c r="G18" s="163">
        <v>42.4</v>
      </c>
      <c r="H18" s="25" t="s">
        <v>82</v>
      </c>
      <c r="I18" s="26">
        <v>104</v>
      </c>
      <c r="J18" s="27" t="s">
        <v>53</v>
      </c>
      <c r="K18" s="28" t="s">
        <v>54</v>
      </c>
      <c r="L18" s="28">
        <v>3.5</v>
      </c>
      <c r="M18" s="28">
        <v>6.56</v>
      </c>
      <c r="N18" s="28">
        <v>13.77</v>
      </c>
      <c r="O18" s="29">
        <v>124.2</v>
      </c>
      <c r="P18" s="13"/>
      <c r="Q18" s="13"/>
    </row>
    <row r="19" spans="1:17" ht="17.25" customHeight="1" x14ac:dyDescent="0.25">
      <c r="A19" s="26">
        <v>96</v>
      </c>
      <c r="B19" s="27" t="s">
        <v>85</v>
      </c>
      <c r="C19" s="28">
        <v>200</v>
      </c>
      <c r="D19" s="28">
        <v>1.61</v>
      </c>
      <c r="E19" s="28">
        <v>4.47</v>
      </c>
      <c r="F19" s="28">
        <v>12.58</v>
      </c>
      <c r="G19" s="29">
        <v>122.1</v>
      </c>
      <c r="H19" s="25"/>
      <c r="I19" s="26" t="s">
        <v>39</v>
      </c>
      <c r="J19" s="167" t="s">
        <v>92</v>
      </c>
      <c r="K19" s="28">
        <v>90</v>
      </c>
      <c r="L19" s="28">
        <v>25.2</v>
      </c>
      <c r="M19" s="28">
        <v>3.24</v>
      </c>
      <c r="N19" s="28">
        <v>34.380000000000003</v>
      </c>
      <c r="O19" s="29">
        <v>119.61</v>
      </c>
      <c r="P19" s="25"/>
      <c r="Q19" s="13"/>
    </row>
    <row r="20" spans="1:17" ht="15.75" x14ac:dyDescent="0.25">
      <c r="A20" s="26">
        <v>304</v>
      </c>
      <c r="B20" s="27" t="s">
        <v>47</v>
      </c>
      <c r="C20" s="28">
        <v>150</v>
      </c>
      <c r="D20" s="28">
        <v>3.65</v>
      </c>
      <c r="E20" s="28">
        <v>5.37</v>
      </c>
      <c r="F20" s="28">
        <v>36.69</v>
      </c>
      <c r="G20" s="29">
        <v>209.7</v>
      </c>
      <c r="H20" s="25"/>
      <c r="I20" s="168">
        <v>143</v>
      </c>
      <c r="J20" s="169" t="s">
        <v>93</v>
      </c>
      <c r="K20" s="170">
        <v>150</v>
      </c>
      <c r="L20" s="170">
        <v>2.5299999999999998</v>
      </c>
      <c r="M20" s="170">
        <v>15.7</v>
      </c>
      <c r="N20" s="170">
        <v>12.29</v>
      </c>
      <c r="O20" s="171">
        <v>202.86</v>
      </c>
      <c r="P20" s="25"/>
      <c r="Q20" s="13"/>
    </row>
    <row r="21" spans="1:17" ht="15.75" x14ac:dyDescent="0.25">
      <c r="A21" s="26" t="s">
        <v>39</v>
      </c>
      <c r="B21" s="164" t="s">
        <v>91</v>
      </c>
      <c r="C21" s="165">
        <v>90</v>
      </c>
      <c r="D21" s="140">
        <v>25.2</v>
      </c>
      <c r="E21" s="140">
        <v>3.24</v>
      </c>
      <c r="F21" s="140">
        <v>34.380000000000003</v>
      </c>
      <c r="G21" s="141">
        <v>256.02999999999997</v>
      </c>
      <c r="H21" s="25"/>
      <c r="I21" s="24">
        <v>377</v>
      </c>
      <c r="J21" s="30" t="s">
        <v>46</v>
      </c>
      <c r="K21" s="28">
        <v>200</v>
      </c>
      <c r="L21" s="28">
        <v>0.13</v>
      </c>
      <c r="M21" s="28">
        <v>0.02</v>
      </c>
      <c r="N21" s="28">
        <v>15.2</v>
      </c>
      <c r="O21" s="29">
        <v>62</v>
      </c>
      <c r="P21" s="13"/>
      <c r="Q21" s="13"/>
    </row>
    <row r="22" spans="1:17" ht="15.75" x14ac:dyDescent="0.25">
      <c r="A22" s="26">
        <v>376</v>
      </c>
      <c r="B22" s="27" t="s">
        <v>48</v>
      </c>
      <c r="C22" s="140">
        <v>200</v>
      </c>
      <c r="D22" s="140">
        <v>7.0000000000000007E-2</v>
      </c>
      <c r="E22" s="140">
        <v>0.02</v>
      </c>
      <c r="F22" s="140">
        <v>15</v>
      </c>
      <c r="G22" s="141">
        <v>60</v>
      </c>
      <c r="H22" s="114"/>
      <c r="I22" s="26" t="s">
        <v>39</v>
      </c>
      <c r="J22" s="31" t="s">
        <v>88</v>
      </c>
      <c r="K22" s="45">
        <v>30</v>
      </c>
      <c r="L22" s="45">
        <v>1.35</v>
      </c>
      <c r="M22" s="45">
        <v>0.3</v>
      </c>
      <c r="N22" s="45">
        <v>12.75</v>
      </c>
      <c r="O22" s="46">
        <v>61.2</v>
      </c>
      <c r="P22" s="114"/>
      <c r="Q22" s="13"/>
    </row>
    <row r="23" spans="1:17" ht="16.5" thickBot="1" x14ac:dyDescent="0.3">
      <c r="A23" s="26" t="s">
        <v>39</v>
      </c>
      <c r="B23" s="27" t="s">
        <v>88</v>
      </c>
      <c r="C23" s="28">
        <v>20</v>
      </c>
      <c r="D23" s="28">
        <v>0.9</v>
      </c>
      <c r="E23" s="28">
        <v>0.2</v>
      </c>
      <c r="F23" s="28">
        <v>8.5</v>
      </c>
      <c r="G23" s="29">
        <v>40.799999999999997</v>
      </c>
      <c r="H23" s="25"/>
      <c r="I23" s="24" t="s">
        <v>39</v>
      </c>
      <c r="J23" s="30" t="s">
        <v>42</v>
      </c>
      <c r="K23" s="90">
        <v>50</v>
      </c>
      <c r="L23" s="90">
        <v>2.2000000000000002</v>
      </c>
      <c r="M23" s="90">
        <v>0.33</v>
      </c>
      <c r="N23" s="90">
        <v>22.83</v>
      </c>
      <c r="O23" s="91">
        <v>106.83</v>
      </c>
      <c r="P23" s="13"/>
      <c r="Q23" s="13"/>
    </row>
    <row r="24" spans="1:17" ht="16.5" thickBot="1" x14ac:dyDescent="0.3">
      <c r="A24" s="24" t="s">
        <v>39</v>
      </c>
      <c r="B24" s="30" t="s">
        <v>42</v>
      </c>
      <c r="C24" s="137">
        <v>20</v>
      </c>
      <c r="D24" s="137">
        <v>1</v>
      </c>
      <c r="E24" s="137">
        <v>0.13</v>
      </c>
      <c r="F24" s="137">
        <v>9.1300000000000008</v>
      </c>
      <c r="G24" s="138">
        <v>42.7</v>
      </c>
      <c r="H24" s="114"/>
      <c r="I24" s="231" t="s">
        <v>8</v>
      </c>
      <c r="J24" s="232"/>
      <c r="K24" s="35">
        <v>800</v>
      </c>
      <c r="L24" s="166">
        <f>SUM(L17:L23)</f>
        <v>35.680000000000007</v>
      </c>
      <c r="M24" s="35">
        <f>SUM(M17:M23)</f>
        <v>26.15</v>
      </c>
      <c r="N24" s="35">
        <f>SUM(N17:N23)</f>
        <v>126.28</v>
      </c>
      <c r="O24" s="36">
        <f>SUM(O17:O23)</f>
        <v>740.48000000000013</v>
      </c>
      <c r="P24" s="13"/>
      <c r="Q24" s="13"/>
    </row>
    <row r="25" spans="1:17" ht="16.5" thickBot="1" x14ac:dyDescent="0.3">
      <c r="A25" s="231" t="s">
        <v>8</v>
      </c>
      <c r="B25" s="232"/>
      <c r="C25" s="35">
        <f>SUM(C18:C24)</f>
        <v>740</v>
      </c>
      <c r="D25" s="166">
        <f>SUM(D18:D24)</f>
        <v>33.01</v>
      </c>
      <c r="E25" s="35">
        <f>SUM(E18:E24)</f>
        <v>17.079999999999995</v>
      </c>
      <c r="F25" s="35">
        <f>SUM(F18:F24)</f>
        <v>118.47</v>
      </c>
      <c r="G25" s="36">
        <f>SUM(G18:G24)</f>
        <v>773.73</v>
      </c>
      <c r="H25" s="25"/>
      <c r="I25" s="237" t="s">
        <v>10</v>
      </c>
      <c r="J25" s="238"/>
      <c r="K25" s="239"/>
      <c r="L25" s="149">
        <f>L14+L24</f>
        <v>53.400000000000006</v>
      </c>
      <c r="M25" s="149">
        <f>M14+M24</f>
        <v>44.73</v>
      </c>
      <c r="N25" s="149">
        <f>N14+N24</f>
        <v>223.41</v>
      </c>
      <c r="O25" s="150">
        <f>O14+O24</f>
        <v>1272.98</v>
      </c>
      <c r="P25" s="13"/>
      <c r="Q25" s="13"/>
    </row>
    <row r="26" spans="1:17" ht="16.5" thickBot="1" x14ac:dyDescent="0.3">
      <c r="A26" s="237" t="s">
        <v>10</v>
      </c>
      <c r="B26" s="238"/>
      <c r="C26" s="239"/>
      <c r="D26" s="149">
        <f>D15+D25</f>
        <v>72.109999999999985</v>
      </c>
      <c r="E26" s="149">
        <f>E15+E25</f>
        <v>29.589999999999996</v>
      </c>
      <c r="F26" s="149">
        <f>F15+F25</f>
        <v>233.11</v>
      </c>
      <c r="G26" s="150">
        <f>G15+G25</f>
        <v>1320.91</v>
      </c>
      <c r="H26" s="25"/>
      <c r="I26" s="114"/>
      <c r="J26" s="114"/>
      <c r="K26" s="114"/>
      <c r="L26" s="114"/>
      <c r="M26" s="114"/>
      <c r="N26" s="114"/>
      <c r="O26" s="114"/>
      <c r="P26" s="13"/>
      <c r="Q26" s="13"/>
    </row>
    <row r="27" spans="1:17" ht="15.75" x14ac:dyDescent="0.25">
      <c r="A27" s="114"/>
      <c r="B27" s="114"/>
      <c r="C27" s="114"/>
      <c r="D27" s="114"/>
      <c r="E27" s="114"/>
      <c r="F27" s="114"/>
      <c r="G27" s="114"/>
      <c r="H27" s="25"/>
      <c r="I27" s="114"/>
      <c r="J27" s="114"/>
      <c r="K27" s="114"/>
      <c r="L27" s="114"/>
      <c r="M27" s="114"/>
      <c r="N27" s="114"/>
      <c r="O27" s="114"/>
      <c r="P27" s="13"/>
      <c r="Q27" s="13"/>
    </row>
    <row r="28" spans="1:17" ht="15.75" x14ac:dyDescent="0.25">
      <c r="A28" s="42"/>
      <c r="B28" s="85"/>
      <c r="C28" s="42"/>
      <c r="D28" s="42"/>
      <c r="E28" s="42"/>
      <c r="F28" s="42"/>
      <c r="G28" s="42"/>
      <c r="H28" s="13"/>
      <c r="I28" s="13"/>
      <c r="J28" s="13"/>
      <c r="K28" s="13"/>
      <c r="L28" s="13"/>
      <c r="M28" s="13"/>
      <c r="N28" s="13"/>
      <c r="O28" s="13"/>
    </row>
    <row r="29" spans="1:17" ht="15.75" x14ac:dyDescent="0.25">
      <c r="A29" s="42"/>
      <c r="B29" s="85"/>
      <c r="C29" s="255"/>
      <c r="D29" s="255"/>
      <c r="E29" s="255"/>
      <c r="F29" s="42"/>
      <c r="G29" s="42"/>
      <c r="H29" s="102"/>
      <c r="I29" s="13"/>
      <c r="J29" s="13"/>
      <c r="K29" s="13"/>
      <c r="L29" s="13"/>
      <c r="M29" s="13"/>
      <c r="N29" s="13"/>
      <c r="O29" s="13"/>
    </row>
    <row r="30" spans="1:17" ht="15.75" x14ac:dyDescent="0.25">
      <c r="A30" s="42"/>
      <c r="B30" s="85"/>
      <c r="C30" s="42"/>
      <c r="D30" s="42"/>
      <c r="E30" s="42"/>
      <c r="F30" s="42"/>
      <c r="G30" s="42"/>
      <c r="H30" s="13"/>
      <c r="I30" s="102"/>
      <c r="J30" s="102"/>
      <c r="K30" s="42"/>
      <c r="L30" s="42"/>
      <c r="M30" s="42"/>
      <c r="N30" s="42"/>
      <c r="O30" s="42"/>
    </row>
    <row r="31" spans="1:17" x14ac:dyDescent="0.25">
      <c r="A31" s="2"/>
      <c r="B31" s="3"/>
      <c r="C31" s="178"/>
      <c r="D31" s="178"/>
      <c r="E31" s="178"/>
      <c r="F31" s="2"/>
      <c r="G31" s="2"/>
      <c r="H31" s="40"/>
      <c r="I31" s="2"/>
      <c r="J31" s="3"/>
      <c r="K31" s="2"/>
      <c r="L31" s="2"/>
      <c r="M31" s="2"/>
      <c r="N31" s="2"/>
      <c r="O31" s="2"/>
    </row>
    <row r="32" spans="1:17" x14ac:dyDescent="0.25">
      <c r="A32" s="2"/>
      <c r="B32" s="3"/>
      <c r="C32" s="2"/>
      <c r="D32" s="2"/>
      <c r="E32" s="2"/>
      <c r="F32" s="2"/>
      <c r="G32" s="2"/>
      <c r="I32" s="40"/>
      <c r="J32" s="40"/>
      <c r="K32" s="2"/>
      <c r="L32" s="2"/>
      <c r="M32" s="2"/>
      <c r="N32" s="2"/>
      <c r="O32" s="2"/>
    </row>
    <row r="33" spans="1:15" x14ac:dyDescent="0.25">
      <c r="A33" s="2"/>
      <c r="B33" s="3"/>
      <c r="C33" s="2"/>
      <c r="D33" s="2"/>
      <c r="E33" s="2"/>
      <c r="F33" s="2"/>
      <c r="G33" s="2"/>
      <c r="I33" s="2"/>
      <c r="J33" s="3"/>
      <c r="K33" s="2"/>
      <c r="L33" s="2"/>
      <c r="M33" s="2"/>
      <c r="N33" s="2"/>
      <c r="O33" s="2"/>
    </row>
    <row r="34" spans="1:15" x14ac:dyDescent="0.25">
      <c r="A34" s="2"/>
      <c r="B34" s="3"/>
      <c r="C34" s="2"/>
      <c r="D34" s="2"/>
      <c r="E34" s="2"/>
      <c r="F34" s="2"/>
      <c r="G34" s="2"/>
      <c r="I34" s="2"/>
      <c r="J34" s="3"/>
      <c r="K34" s="2"/>
      <c r="L34" s="2"/>
      <c r="M34" s="2"/>
      <c r="N34" s="2"/>
      <c r="O34" s="2"/>
    </row>
    <row r="35" spans="1:15" x14ac:dyDescent="0.25">
      <c r="A35" s="2"/>
      <c r="B35" s="3"/>
      <c r="C35" s="2"/>
      <c r="D35" s="2"/>
      <c r="E35" s="2"/>
      <c r="F35" s="2"/>
      <c r="G35" s="2"/>
      <c r="I35" s="2"/>
      <c r="J35" s="3"/>
      <c r="K35" s="2"/>
      <c r="L35" s="2"/>
      <c r="M35" s="2"/>
      <c r="N35" s="2"/>
      <c r="O35" s="2"/>
    </row>
    <row r="36" spans="1:15" x14ac:dyDescent="0.25">
      <c r="A36" s="2"/>
      <c r="B36" s="3"/>
      <c r="C36" s="2"/>
      <c r="D36" s="2"/>
      <c r="E36" s="2"/>
      <c r="F36" s="2"/>
      <c r="G36" s="2"/>
      <c r="I36" s="2"/>
      <c r="J36" s="3"/>
      <c r="K36" s="2"/>
      <c r="L36" s="2"/>
      <c r="M36" s="2"/>
      <c r="N36" s="2"/>
      <c r="O36" s="2"/>
    </row>
    <row r="37" spans="1:15" x14ac:dyDescent="0.25">
      <c r="I37" s="2"/>
      <c r="J37" s="3"/>
      <c r="K37" s="2"/>
      <c r="L37" s="2"/>
      <c r="M37" s="2"/>
      <c r="N37" s="2"/>
      <c r="O37" s="2"/>
    </row>
  </sheetData>
  <mergeCells count="32">
    <mergeCell ref="C31:E31"/>
    <mergeCell ref="A26:C26"/>
    <mergeCell ref="C17:D17"/>
    <mergeCell ref="A5:G5"/>
    <mergeCell ref="A6:A7"/>
    <mergeCell ref="B6:B7"/>
    <mergeCell ref="C6:C7"/>
    <mergeCell ref="D6:F6"/>
    <mergeCell ref="G6:G7"/>
    <mergeCell ref="A15:B15"/>
    <mergeCell ref="A25:B25"/>
    <mergeCell ref="A8:G8"/>
    <mergeCell ref="C29:E29"/>
    <mergeCell ref="I14:J14"/>
    <mergeCell ref="I24:J24"/>
    <mergeCell ref="I8:O8"/>
    <mergeCell ref="K16:L16"/>
    <mergeCell ref="I25:K25"/>
    <mergeCell ref="I5:O5"/>
    <mergeCell ref="I6:I7"/>
    <mergeCell ref="J6:J7"/>
    <mergeCell ref="K6:K7"/>
    <mergeCell ref="L6:N6"/>
    <mergeCell ref="O6:O7"/>
    <mergeCell ref="I1:O1"/>
    <mergeCell ref="I2:O2"/>
    <mergeCell ref="I3:O3"/>
    <mergeCell ref="I4:O4"/>
    <mergeCell ref="A4:G4"/>
    <mergeCell ref="A3:G3"/>
    <mergeCell ref="A2:G2"/>
    <mergeCell ref="A1:G1"/>
  </mergeCells>
  <pageMargins left="0.7" right="0.7" top="0.75" bottom="0.75" header="0.3" footer="0.3"/>
  <pageSetup paperSize="9" scale="6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opLeftCell="A13" zoomScale="85" zoomScaleNormal="85" workbookViewId="0">
      <selection activeCell="I29" sqref="I29:K29"/>
    </sheetView>
  </sheetViews>
  <sheetFormatPr defaultRowHeight="15" x14ac:dyDescent="0.25"/>
  <cols>
    <col min="1" max="1" width="10.7109375" customWidth="1"/>
    <col min="2" max="2" width="25.7109375" customWidth="1"/>
    <col min="3" max="3" width="13.28515625" customWidth="1"/>
    <col min="6" max="6" width="12.42578125" customWidth="1"/>
    <col min="7" max="7" width="14.7109375" customWidth="1"/>
    <col min="9" max="9" width="11.5703125" customWidth="1"/>
    <col min="10" max="10" width="27.85546875" customWidth="1"/>
    <col min="11" max="11" width="13.140625" customWidth="1"/>
    <col min="14" max="14" width="12.28515625" customWidth="1"/>
    <col min="15" max="15" width="15" customWidth="1"/>
  </cols>
  <sheetData>
    <row r="1" spans="1:18" ht="15" customHeight="1" x14ac:dyDescent="0.25">
      <c r="A1" s="188" t="s">
        <v>27</v>
      </c>
      <c r="B1" s="189"/>
      <c r="C1" s="189"/>
      <c r="D1" s="189"/>
      <c r="E1" s="189"/>
      <c r="F1" s="189"/>
      <c r="G1" s="190"/>
      <c r="H1" s="88"/>
      <c r="I1" s="188" t="s">
        <v>22</v>
      </c>
      <c r="J1" s="189"/>
      <c r="K1" s="189"/>
      <c r="L1" s="189"/>
      <c r="M1" s="189"/>
      <c r="N1" s="189"/>
      <c r="O1" s="190"/>
      <c r="P1" s="110"/>
      <c r="Q1" s="13"/>
    </row>
    <row r="2" spans="1:18" ht="15.75" x14ac:dyDescent="0.25">
      <c r="A2" s="191" t="s">
        <v>23</v>
      </c>
      <c r="B2" s="192"/>
      <c r="C2" s="192"/>
      <c r="D2" s="192"/>
      <c r="E2" s="192"/>
      <c r="F2" s="192"/>
      <c r="G2" s="193"/>
      <c r="H2" s="88"/>
      <c r="I2" s="191" t="s">
        <v>28</v>
      </c>
      <c r="J2" s="192"/>
      <c r="K2" s="192"/>
      <c r="L2" s="192"/>
      <c r="M2" s="192"/>
      <c r="N2" s="192"/>
      <c r="O2" s="193"/>
      <c r="P2" s="110"/>
      <c r="Q2" s="13"/>
    </row>
    <row r="3" spans="1:18" ht="15.75" x14ac:dyDescent="0.25">
      <c r="A3" s="191" t="s">
        <v>73</v>
      </c>
      <c r="B3" s="192"/>
      <c r="C3" s="192"/>
      <c r="D3" s="192"/>
      <c r="E3" s="192"/>
      <c r="F3" s="192"/>
      <c r="G3" s="193"/>
      <c r="H3" s="88"/>
      <c r="I3" s="191" t="s">
        <v>73</v>
      </c>
      <c r="J3" s="192"/>
      <c r="K3" s="192"/>
      <c r="L3" s="192"/>
      <c r="M3" s="192"/>
      <c r="N3" s="192"/>
      <c r="O3" s="193"/>
      <c r="P3" s="110"/>
      <c r="Q3" s="13"/>
    </row>
    <row r="4" spans="1:18" ht="18.75" customHeight="1" thickBot="1" x14ac:dyDescent="0.3">
      <c r="A4" s="273" t="s">
        <v>41</v>
      </c>
      <c r="B4" s="274"/>
      <c r="C4" s="274"/>
      <c r="D4" s="274"/>
      <c r="E4" s="274"/>
      <c r="F4" s="274"/>
      <c r="G4" s="275"/>
      <c r="H4" s="88"/>
      <c r="I4" s="273" t="s">
        <v>41</v>
      </c>
      <c r="J4" s="274"/>
      <c r="K4" s="274"/>
      <c r="L4" s="274"/>
      <c r="M4" s="274"/>
      <c r="N4" s="274"/>
      <c r="O4" s="275"/>
      <c r="P4" s="110"/>
      <c r="Q4" s="13"/>
    </row>
    <row r="5" spans="1:18" ht="19.5" customHeight="1" thickBot="1" x14ac:dyDescent="0.3">
      <c r="A5" s="267" t="s">
        <v>16</v>
      </c>
      <c r="B5" s="268"/>
      <c r="C5" s="268"/>
      <c r="D5" s="268"/>
      <c r="E5" s="268"/>
      <c r="F5" s="268"/>
      <c r="G5" s="269"/>
      <c r="H5" s="88"/>
      <c r="I5" s="267" t="s">
        <v>17</v>
      </c>
      <c r="J5" s="268"/>
      <c r="K5" s="268"/>
      <c r="L5" s="268"/>
      <c r="M5" s="268"/>
      <c r="N5" s="268"/>
      <c r="O5" s="269"/>
      <c r="P5" s="110"/>
      <c r="Q5" s="13"/>
    </row>
    <row r="6" spans="1:18" ht="15.75" x14ac:dyDescent="0.25">
      <c r="A6" s="197" t="s">
        <v>0</v>
      </c>
      <c r="B6" s="199" t="s">
        <v>69</v>
      </c>
      <c r="C6" s="199" t="s">
        <v>70</v>
      </c>
      <c r="D6" s="201" t="s">
        <v>1</v>
      </c>
      <c r="E6" s="202"/>
      <c r="F6" s="203"/>
      <c r="G6" s="261" t="s">
        <v>5</v>
      </c>
      <c r="H6" s="88"/>
      <c r="I6" s="197" t="s">
        <v>0</v>
      </c>
      <c r="J6" s="199" t="s">
        <v>69</v>
      </c>
      <c r="K6" s="199" t="s">
        <v>70</v>
      </c>
      <c r="L6" s="201" t="s">
        <v>1</v>
      </c>
      <c r="M6" s="202"/>
      <c r="N6" s="203"/>
      <c r="O6" s="261" t="s">
        <v>5</v>
      </c>
      <c r="P6" s="110"/>
      <c r="Q6" s="13"/>
      <c r="R6" s="13"/>
    </row>
    <row r="7" spans="1:18" ht="49.5" customHeight="1" thickBot="1" x14ac:dyDescent="0.3">
      <c r="A7" s="276"/>
      <c r="B7" s="277"/>
      <c r="C7" s="277"/>
      <c r="D7" s="115" t="s">
        <v>2</v>
      </c>
      <c r="E7" s="115" t="s">
        <v>3</v>
      </c>
      <c r="F7" s="115" t="s">
        <v>4</v>
      </c>
      <c r="G7" s="262"/>
      <c r="H7" s="88"/>
      <c r="I7" s="276"/>
      <c r="J7" s="277"/>
      <c r="K7" s="277"/>
      <c r="L7" s="115" t="s">
        <v>2</v>
      </c>
      <c r="M7" s="115" t="s">
        <v>3</v>
      </c>
      <c r="N7" s="115" t="s">
        <v>4</v>
      </c>
      <c r="O7" s="262"/>
      <c r="P7" s="110"/>
      <c r="Q7" s="13"/>
      <c r="R7" s="13"/>
    </row>
    <row r="8" spans="1:18" ht="16.5" thickBot="1" x14ac:dyDescent="0.3">
      <c r="A8" s="270" t="s">
        <v>9</v>
      </c>
      <c r="B8" s="271"/>
      <c r="C8" s="271"/>
      <c r="D8" s="271"/>
      <c r="E8" s="271"/>
      <c r="F8" s="271"/>
      <c r="G8" s="272"/>
      <c r="H8" s="88"/>
      <c r="I8" s="263" t="s">
        <v>9</v>
      </c>
      <c r="J8" s="264"/>
      <c r="K8" s="264"/>
      <c r="L8" s="264"/>
      <c r="M8" s="264"/>
      <c r="N8" s="264"/>
      <c r="O8" s="265"/>
      <c r="P8" s="110"/>
      <c r="Q8" s="13"/>
      <c r="R8" s="13"/>
    </row>
    <row r="9" spans="1:18" s="1" customFormat="1" ht="31.5" customHeight="1" x14ac:dyDescent="0.25">
      <c r="A9" s="126">
        <v>304</v>
      </c>
      <c r="B9" s="127" t="s">
        <v>62</v>
      </c>
      <c r="C9" s="64">
        <v>60</v>
      </c>
      <c r="D9" s="64">
        <v>2.77</v>
      </c>
      <c r="E9" s="64">
        <v>0.56000000000000005</v>
      </c>
      <c r="F9" s="64">
        <v>8.3699999999999992</v>
      </c>
      <c r="G9" s="96">
        <v>47.54</v>
      </c>
      <c r="H9" s="13"/>
      <c r="I9" s="43">
        <v>70</v>
      </c>
      <c r="J9" s="44" t="s">
        <v>61</v>
      </c>
      <c r="K9" s="45">
        <v>60</v>
      </c>
      <c r="L9" s="45">
        <v>0.48</v>
      </c>
      <c r="M9" s="45">
        <v>0</v>
      </c>
      <c r="N9" s="45">
        <v>1.02</v>
      </c>
      <c r="O9" s="46">
        <v>6</v>
      </c>
      <c r="P9" s="104"/>
      <c r="Q9" s="62"/>
      <c r="R9" s="62"/>
    </row>
    <row r="10" spans="1:18" ht="36" customHeight="1" x14ac:dyDescent="0.25">
      <c r="A10" s="47">
        <v>205</v>
      </c>
      <c r="B10" s="48" t="s">
        <v>58</v>
      </c>
      <c r="C10" s="64">
        <v>150</v>
      </c>
      <c r="D10" s="45">
        <v>5.17</v>
      </c>
      <c r="E10" s="45">
        <v>6</v>
      </c>
      <c r="F10" s="45">
        <v>28.52</v>
      </c>
      <c r="G10" s="46">
        <v>188.4</v>
      </c>
      <c r="H10" s="13"/>
      <c r="I10" s="132" t="s">
        <v>39</v>
      </c>
      <c r="J10" s="27" t="s">
        <v>95</v>
      </c>
      <c r="K10" s="130">
        <v>90</v>
      </c>
      <c r="L10" s="130">
        <v>9.7200000000000006</v>
      </c>
      <c r="M10" s="130">
        <v>11.24</v>
      </c>
      <c r="N10" s="130">
        <v>10.77</v>
      </c>
      <c r="O10" s="131">
        <v>181.8</v>
      </c>
      <c r="P10" s="104"/>
      <c r="Q10" s="13"/>
      <c r="R10" s="13"/>
    </row>
    <row r="11" spans="1:18" ht="32.25" customHeight="1" x14ac:dyDescent="0.25">
      <c r="A11" s="26" t="s">
        <v>39</v>
      </c>
      <c r="B11" s="27" t="s">
        <v>64</v>
      </c>
      <c r="C11" s="28">
        <v>90</v>
      </c>
      <c r="D11" s="28">
        <v>10.73</v>
      </c>
      <c r="E11" s="28">
        <v>13.72</v>
      </c>
      <c r="F11" s="28">
        <v>12.21</v>
      </c>
      <c r="G11" s="29">
        <v>204.48</v>
      </c>
      <c r="H11" s="13"/>
      <c r="I11" s="47">
        <v>302</v>
      </c>
      <c r="J11" s="48" t="s">
        <v>12</v>
      </c>
      <c r="K11" s="45">
        <v>150</v>
      </c>
      <c r="L11" s="45">
        <v>8.6</v>
      </c>
      <c r="M11" s="45">
        <v>6.09</v>
      </c>
      <c r="N11" s="45">
        <v>38.64</v>
      </c>
      <c r="O11" s="46">
        <v>243.75</v>
      </c>
      <c r="P11" s="104"/>
      <c r="Q11" s="13"/>
      <c r="R11" s="13"/>
    </row>
    <row r="12" spans="1:18" ht="15.75" x14ac:dyDescent="0.25">
      <c r="A12" s="47">
        <v>376</v>
      </c>
      <c r="B12" s="48" t="s">
        <v>48</v>
      </c>
      <c r="C12" s="50">
        <v>200</v>
      </c>
      <c r="D12" s="50">
        <v>7.0000000000000007E-2</v>
      </c>
      <c r="E12" s="50">
        <v>0.02</v>
      </c>
      <c r="F12" s="50">
        <v>15</v>
      </c>
      <c r="G12" s="89">
        <v>60</v>
      </c>
      <c r="H12" s="13"/>
      <c r="I12" s="53">
        <v>377</v>
      </c>
      <c r="J12" s="54" t="s">
        <v>46</v>
      </c>
      <c r="K12" s="45">
        <v>200</v>
      </c>
      <c r="L12" s="45">
        <v>0.13</v>
      </c>
      <c r="M12" s="45">
        <v>0.02</v>
      </c>
      <c r="N12" s="45">
        <v>15.2</v>
      </c>
      <c r="O12" s="46">
        <v>62</v>
      </c>
      <c r="P12" s="114"/>
      <c r="Q12" s="13"/>
      <c r="R12" s="13"/>
    </row>
    <row r="13" spans="1:18" ht="15.75" x14ac:dyDescent="0.25">
      <c r="A13" s="47" t="s">
        <v>39</v>
      </c>
      <c r="B13" s="48" t="s">
        <v>88</v>
      </c>
      <c r="C13" s="45">
        <v>20</v>
      </c>
      <c r="D13" s="45">
        <v>0.9</v>
      </c>
      <c r="E13" s="45">
        <v>0.2</v>
      </c>
      <c r="F13" s="45">
        <v>8.5</v>
      </c>
      <c r="G13" s="46">
        <v>40.799999999999997</v>
      </c>
      <c r="H13" s="66"/>
      <c r="I13" s="47" t="s">
        <v>39</v>
      </c>
      <c r="J13" s="48" t="s">
        <v>88</v>
      </c>
      <c r="K13" s="45">
        <v>20</v>
      </c>
      <c r="L13" s="45">
        <v>0.9</v>
      </c>
      <c r="M13" s="45">
        <v>0.2</v>
      </c>
      <c r="N13" s="45">
        <v>8.5</v>
      </c>
      <c r="O13" s="46">
        <v>40.799999999999997</v>
      </c>
      <c r="P13" s="104"/>
      <c r="Q13" s="13"/>
      <c r="R13" s="13"/>
    </row>
    <row r="14" spans="1:18" ht="16.5" thickBot="1" x14ac:dyDescent="0.3">
      <c r="A14" s="53" t="s">
        <v>39</v>
      </c>
      <c r="B14" s="54" t="s">
        <v>42</v>
      </c>
      <c r="C14" s="55">
        <v>20</v>
      </c>
      <c r="D14" s="55">
        <v>1</v>
      </c>
      <c r="E14" s="55">
        <v>0.13</v>
      </c>
      <c r="F14" s="55">
        <v>9.1300000000000008</v>
      </c>
      <c r="G14" s="56">
        <v>42.7</v>
      </c>
      <c r="H14" s="66"/>
      <c r="I14" s="53" t="s">
        <v>39</v>
      </c>
      <c r="J14" s="54" t="s">
        <v>42</v>
      </c>
      <c r="K14" s="55">
        <v>20</v>
      </c>
      <c r="L14" s="55">
        <v>1</v>
      </c>
      <c r="M14" s="55">
        <v>0.13</v>
      </c>
      <c r="N14" s="55">
        <v>9.1300000000000008</v>
      </c>
      <c r="O14" s="56">
        <v>42.7</v>
      </c>
      <c r="P14" s="103"/>
      <c r="Q14" s="13"/>
      <c r="R14" s="13"/>
    </row>
    <row r="15" spans="1:18" ht="16.5" thickBot="1" x14ac:dyDescent="0.3">
      <c r="A15" s="279" t="s">
        <v>8</v>
      </c>
      <c r="B15" s="280"/>
      <c r="C15" s="116">
        <f>SUM(C9:C14)</f>
        <v>540</v>
      </c>
      <c r="D15" s="117">
        <f>SUM(D9:D14)</f>
        <v>20.64</v>
      </c>
      <c r="E15" s="118">
        <f>SUM(E9:E14)</f>
        <v>20.63</v>
      </c>
      <c r="F15" s="118">
        <f>SUM(F9:F14)</f>
        <v>81.72999999999999</v>
      </c>
      <c r="G15" s="119">
        <f>SUM(G9:G14)</f>
        <v>583.91999999999996</v>
      </c>
      <c r="H15" s="66"/>
      <c r="I15" s="256" t="s">
        <v>8</v>
      </c>
      <c r="J15" s="257"/>
      <c r="K15" s="116">
        <f>SUM(K9:K14)</f>
        <v>540</v>
      </c>
      <c r="L15" s="120">
        <f>SUM(L9:L14)</f>
        <v>20.83</v>
      </c>
      <c r="M15" s="121">
        <f>SUM(M9:M14)</f>
        <v>17.679999999999996</v>
      </c>
      <c r="N15" s="121">
        <f>SUM(N9:N14)</f>
        <v>83.259999999999991</v>
      </c>
      <c r="O15" s="119">
        <f>SUM(O9:O14)</f>
        <v>577.05000000000007</v>
      </c>
      <c r="P15" s="104"/>
      <c r="Q15" s="13"/>
      <c r="R15" s="13"/>
    </row>
    <row r="16" spans="1:18" ht="16.5" thickBot="1" x14ac:dyDescent="0.3">
      <c r="A16" s="266"/>
      <c r="B16" s="266"/>
      <c r="C16" s="266"/>
      <c r="D16" s="13"/>
      <c r="E16" s="13"/>
      <c r="F16" s="13"/>
      <c r="G16" s="13"/>
      <c r="H16" s="66"/>
      <c r="I16" s="266"/>
      <c r="J16" s="266"/>
      <c r="K16" s="266"/>
      <c r="L16" s="13"/>
      <c r="M16" s="13"/>
      <c r="N16" s="13"/>
      <c r="O16" s="13"/>
      <c r="P16" s="104"/>
      <c r="Q16" s="13"/>
      <c r="R16" s="13"/>
    </row>
    <row r="17" spans="1:18" ht="16.5" thickBot="1" x14ac:dyDescent="0.3">
      <c r="A17" s="258" t="s">
        <v>21</v>
      </c>
      <c r="B17" s="259"/>
      <c r="C17" s="259"/>
      <c r="D17" s="259"/>
      <c r="E17" s="259"/>
      <c r="F17" s="259"/>
      <c r="G17" s="260"/>
      <c r="H17" s="66"/>
      <c r="I17" s="258" t="s">
        <v>21</v>
      </c>
      <c r="J17" s="259"/>
      <c r="K17" s="259"/>
      <c r="L17" s="259"/>
      <c r="M17" s="259"/>
      <c r="N17" s="259"/>
      <c r="O17" s="260"/>
      <c r="P17" s="104"/>
      <c r="Q17" s="13"/>
      <c r="R17" s="13"/>
    </row>
    <row r="18" spans="1:18" ht="33.75" customHeight="1" x14ac:dyDescent="0.25">
      <c r="A18" s="65" t="s">
        <v>39</v>
      </c>
      <c r="B18" s="123" t="s">
        <v>86</v>
      </c>
      <c r="C18" s="64">
        <v>60</v>
      </c>
      <c r="D18" s="64">
        <v>2.5</v>
      </c>
      <c r="E18" s="64">
        <v>2.85</v>
      </c>
      <c r="F18" s="64">
        <v>5.81</v>
      </c>
      <c r="G18" s="96">
        <v>24</v>
      </c>
      <c r="H18" s="62"/>
      <c r="I18" s="126">
        <v>304</v>
      </c>
      <c r="J18" s="127" t="s">
        <v>62</v>
      </c>
      <c r="K18" s="64">
        <v>60</v>
      </c>
      <c r="L18" s="64">
        <v>2.77</v>
      </c>
      <c r="M18" s="64">
        <v>0.56000000000000005</v>
      </c>
      <c r="N18" s="64">
        <v>8.3699999999999992</v>
      </c>
      <c r="O18" s="96">
        <v>47.54</v>
      </c>
      <c r="P18" s="13"/>
      <c r="Q18" s="13"/>
      <c r="R18" s="13"/>
    </row>
    <row r="19" spans="1:18" ht="51.75" customHeight="1" x14ac:dyDescent="0.25">
      <c r="A19" s="65">
        <v>112</v>
      </c>
      <c r="B19" s="123" t="s">
        <v>81</v>
      </c>
      <c r="C19" s="64">
        <v>200</v>
      </c>
      <c r="D19" s="64">
        <v>5.45</v>
      </c>
      <c r="E19" s="64">
        <v>5.24</v>
      </c>
      <c r="F19" s="64">
        <v>12.55</v>
      </c>
      <c r="G19" s="96">
        <v>129.80000000000001</v>
      </c>
      <c r="H19" s="13"/>
      <c r="I19" s="47">
        <v>88</v>
      </c>
      <c r="J19" s="48" t="s">
        <v>57</v>
      </c>
      <c r="K19" s="45" t="s">
        <v>54</v>
      </c>
      <c r="L19" s="45">
        <v>4.8</v>
      </c>
      <c r="M19" s="45">
        <v>6.96</v>
      </c>
      <c r="N19" s="45">
        <v>6.32</v>
      </c>
      <c r="O19" s="46">
        <v>114.4</v>
      </c>
      <c r="P19" s="66"/>
      <c r="Q19" s="13"/>
      <c r="R19" s="13"/>
    </row>
    <row r="20" spans="1:18" ht="33.75" customHeight="1" x14ac:dyDescent="0.25">
      <c r="A20" s="132" t="s">
        <v>39</v>
      </c>
      <c r="B20" s="133" t="s">
        <v>97</v>
      </c>
      <c r="C20" s="130">
        <v>90</v>
      </c>
      <c r="D20" s="130">
        <v>14.04</v>
      </c>
      <c r="E20" s="130">
        <v>4.68</v>
      </c>
      <c r="F20" s="130">
        <v>7.33</v>
      </c>
      <c r="G20" s="131">
        <v>126.63</v>
      </c>
      <c r="H20" s="13"/>
      <c r="I20" s="47" t="s">
        <v>39</v>
      </c>
      <c r="J20" s="48" t="s">
        <v>90</v>
      </c>
      <c r="K20" s="45">
        <v>90</v>
      </c>
      <c r="L20" s="45">
        <v>25.2</v>
      </c>
      <c r="M20" s="45">
        <v>3.24</v>
      </c>
      <c r="N20" s="45">
        <v>34.380000000000003</v>
      </c>
      <c r="O20" s="46">
        <v>119.61</v>
      </c>
      <c r="P20" s="13"/>
      <c r="Q20" s="13"/>
      <c r="R20" s="13"/>
    </row>
    <row r="21" spans="1:18" ht="21.75" customHeight="1" x14ac:dyDescent="0.25">
      <c r="A21" s="47">
        <v>128</v>
      </c>
      <c r="B21" s="48" t="s">
        <v>51</v>
      </c>
      <c r="C21" s="45">
        <v>150</v>
      </c>
      <c r="D21" s="45">
        <v>3.1</v>
      </c>
      <c r="E21" s="45">
        <v>9.16</v>
      </c>
      <c r="F21" s="45">
        <v>18</v>
      </c>
      <c r="G21" s="46">
        <v>172.9</v>
      </c>
      <c r="H21" s="66"/>
      <c r="I21" s="70">
        <v>199</v>
      </c>
      <c r="J21" s="71" t="s">
        <v>79</v>
      </c>
      <c r="K21" s="45">
        <v>150</v>
      </c>
      <c r="L21" s="45">
        <v>12.99</v>
      </c>
      <c r="M21" s="45">
        <v>6.53</v>
      </c>
      <c r="N21" s="45">
        <v>33.36</v>
      </c>
      <c r="O21" s="46">
        <v>242.86</v>
      </c>
      <c r="P21" s="104"/>
      <c r="Q21" s="13"/>
      <c r="R21" s="13"/>
    </row>
    <row r="22" spans="1:18" ht="31.5" x14ac:dyDescent="0.25">
      <c r="A22" s="70">
        <v>349</v>
      </c>
      <c r="B22" s="99" t="s">
        <v>34</v>
      </c>
      <c r="C22" s="45">
        <v>200</v>
      </c>
      <c r="D22" s="45">
        <v>0.66</v>
      </c>
      <c r="E22" s="45">
        <v>0.09</v>
      </c>
      <c r="F22" s="45">
        <v>32.1</v>
      </c>
      <c r="G22" s="46">
        <v>132.80000000000001</v>
      </c>
      <c r="H22" s="66"/>
      <c r="I22" s="65">
        <v>342</v>
      </c>
      <c r="J22" s="123" t="s">
        <v>103</v>
      </c>
      <c r="K22" s="64">
        <v>200</v>
      </c>
      <c r="L22" s="64">
        <v>0.32</v>
      </c>
      <c r="M22" s="64">
        <v>1.3</v>
      </c>
      <c r="N22" s="64">
        <v>23.1</v>
      </c>
      <c r="O22" s="96">
        <v>104.7</v>
      </c>
      <c r="P22" s="66"/>
      <c r="Q22" s="13"/>
      <c r="R22" s="13"/>
    </row>
    <row r="23" spans="1:18" ht="15.75" x14ac:dyDescent="0.25">
      <c r="A23" s="47" t="s">
        <v>39</v>
      </c>
      <c r="B23" s="52" t="s">
        <v>88</v>
      </c>
      <c r="C23" s="45">
        <v>30</v>
      </c>
      <c r="D23" s="45">
        <v>1.35</v>
      </c>
      <c r="E23" s="45">
        <v>0.3</v>
      </c>
      <c r="F23" s="45">
        <v>12.75</v>
      </c>
      <c r="G23" s="46">
        <v>61.2</v>
      </c>
      <c r="H23" s="13"/>
      <c r="I23" s="47" t="s">
        <v>39</v>
      </c>
      <c r="J23" s="52" t="s">
        <v>88</v>
      </c>
      <c r="K23" s="45">
        <v>30</v>
      </c>
      <c r="L23" s="45">
        <v>1.35</v>
      </c>
      <c r="M23" s="45">
        <v>0.3</v>
      </c>
      <c r="N23" s="45">
        <v>12.75</v>
      </c>
      <c r="O23" s="46">
        <v>61.2</v>
      </c>
      <c r="P23" s="104"/>
      <c r="Q23" s="13"/>
      <c r="R23" s="13"/>
    </row>
    <row r="24" spans="1:18" ht="16.5" thickBot="1" x14ac:dyDescent="0.3">
      <c r="A24" s="53" t="s">
        <v>39</v>
      </c>
      <c r="B24" s="54" t="s">
        <v>42</v>
      </c>
      <c r="C24" s="90">
        <v>50</v>
      </c>
      <c r="D24" s="90">
        <v>2.2000000000000002</v>
      </c>
      <c r="E24" s="90">
        <v>0.33</v>
      </c>
      <c r="F24" s="90">
        <v>22.83</v>
      </c>
      <c r="G24" s="91">
        <v>106.83</v>
      </c>
      <c r="H24" s="13"/>
      <c r="I24" s="53" t="s">
        <v>39</v>
      </c>
      <c r="J24" s="54" t="s">
        <v>42</v>
      </c>
      <c r="K24" s="55">
        <v>30</v>
      </c>
      <c r="L24" s="55">
        <v>1.5</v>
      </c>
      <c r="M24" s="55">
        <v>0.2</v>
      </c>
      <c r="N24" s="55">
        <v>13.7</v>
      </c>
      <c r="O24" s="56">
        <v>64.099999999999994</v>
      </c>
      <c r="P24" s="62"/>
      <c r="Q24" s="13"/>
      <c r="R24" s="13"/>
    </row>
    <row r="25" spans="1:18" ht="15.75" x14ac:dyDescent="0.25">
      <c r="A25" s="174" t="s">
        <v>8</v>
      </c>
      <c r="B25" s="175"/>
      <c r="C25" s="95">
        <f>SUM(C18:C24)</f>
        <v>780</v>
      </c>
      <c r="D25" s="113">
        <f>SUM(D18:D24)</f>
        <v>29.3</v>
      </c>
      <c r="E25" s="57">
        <f>SUM(E18:E24)</f>
        <v>22.65</v>
      </c>
      <c r="F25" s="57">
        <f>SUM(F18:F24)</f>
        <v>111.36999999999999</v>
      </c>
      <c r="G25" s="58">
        <f>SUM(G18:G24)</f>
        <v>754.1600000000002</v>
      </c>
      <c r="H25" s="88"/>
      <c r="I25" s="174" t="s">
        <v>8</v>
      </c>
      <c r="J25" s="175"/>
      <c r="K25" s="57">
        <v>780</v>
      </c>
      <c r="L25" s="57">
        <f>SUM(L18:L24)</f>
        <v>48.93</v>
      </c>
      <c r="M25" s="57">
        <f>SUM(M18:M24)</f>
        <v>19.09</v>
      </c>
      <c r="N25" s="57">
        <f>SUM(N18:N24)</f>
        <v>131.97999999999999</v>
      </c>
      <c r="O25" s="58">
        <f>SUM(O18:O24)</f>
        <v>754.4100000000002</v>
      </c>
      <c r="P25" s="110"/>
      <c r="Q25" s="13"/>
      <c r="R25" s="13"/>
    </row>
    <row r="26" spans="1:18" ht="16.5" thickBot="1" x14ac:dyDescent="0.3">
      <c r="A26" s="179" t="s">
        <v>10</v>
      </c>
      <c r="B26" s="180"/>
      <c r="C26" s="181"/>
      <c r="D26" s="59">
        <f>SUM(D15+D25)</f>
        <v>49.94</v>
      </c>
      <c r="E26" s="59">
        <f>SUM(E15+E25)</f>
        <v>43.28</v>
      </c>
      <c r="F26" s="59">
        <f>SUM(F15+F25)</f>
        <v>193.09999999999997</v>
      </c>
      <c r="G26" s="60">
        <f>SUM(G15+G25)</f>
        <v>1338.0800000000002</v>
      </c>
      <c r="H26" s="88"/>
      <c r="I26" s="179" t="s">
        <v>10</v>
      </c>
      <c r="J26" s="180"/>
      <c r="K26" s="181"/>
      <c r="L26" s="59">
        <f>SUM(L15+L25)</f>
        <v>69.759999999999991</v>
      </c>
      <c r="M26" s="59">
        <f>SUM(M15+M25)</f>
        <v>36.769999999999996</v>
      </c>
      <c r="N26" s="59">
        <f>SUM(N15+N25)</f>
        <v>215.23999999999998</v>
      </c>
      <c r="O26" s="60">
        <f>SUM(O15+O25)</f>
        <v>1331.4600000000003</v>
      </c>
      <c r="P26" s="110"/>
      <c r="Q26" s="13"/>
      <c r="R26" s="13"/>
    </row>
    <row r="27" spans="1:18" ht="15.75" x14ac:dyDescent="0.25">
      <c r="A27" s="110"/>
      <c r="B27" s="110"/>
      <c r="C27" s="110"/>
      <c r="D27" s="110"/>
      <c r="E27" s="110"/>
      <c r="F27" s="110"/>
      <c r="G27" s="110"/>
      <c r="H27" s="105"/>
      <c r="I27" s="111"/>
      <c r="J27" s="112"/>
      <c r="K27" s="111"/>
      <c r="L27" s="111"/>
      <c r="M27" s="111"/>
      <c r="N27" s="111"/>
      <c r="O27" s="111"/>
      <c r="P27" s="110"/>
      <c r="Q27" s="13"/>
    </row>
    <row r="28" spans="1:18" ht="15.75" x14ac:dyDescent="0.25">
      <c r="A28" s="110"/>
      <c r="B28" s="110"/>
      <c r="C28" s="110"/>
      <c r="D28" s="110"/>
      <c r="E28" s="110"/>
      <c r="F28" s="110"/>
      <c r="G28" s="110"/>
      <c r="H28" s="110"/>
      <c r="I28" s="111"/>
      <c r="J28" s="112"/>
      <c r="K28" s="111"/>
      <c r="L28" s="111"/>
      <c r="M28" s="111"/>
      <c r="N28" s="111"/>
      <c r="O28" s="111"/>
      <c r="P28" s="110"/>
      <c r="Q28" s="13"/>
    </row>
    <row r="29" spans="1:18" ht="15.75" x14ac:dyDescent="0.25">
      <c r="A29" s="110"/>
      <c r="B29" s="110"/>
      <c r="C29" s="110"/>
      <c r="D29" s="110"/>
      <c r="E29" s="110"/>
      <c r="F29" s="110"/>
      <c r="G29" s="110"/>
      <c r="H29" s="110"/>
      <c r="I29" s="178"/>
      <c r="J29" s="178"/>
      <c r="K29" s="178"/>
      <c r="L29" s="2"/>
      <c r="M29" s="2"/>
      <c r="N29" s="2"/>
      <c r="O29" s="2"/>
    </row>
    <row r="30" spans="1:18" ht="15.75" x14ac:dyDescent="0.25">
      <c r="A30" s="110"/>
      <c r="B30" s="110"/>
      <c r="C30" s="110"/>
      <c r="D30" s="111"/>
      <c r="E30" s="111"/>
      <c r="F30" s="111"/>
      <c r="G30" s="111"/>
      <c r="H30" s="110"/>
      <c r="I30" s="2"/>
      <c r="J30" s="3"/>
      <c r="K30" s="2"/>
      <c r="L30" s="2"/>
      <c r="M30" s="2"/>
      <c r="N30" s="2"/>
      <c r="O30" s="2"/>
    </row>
    <row r="31" spans="1:18" x14ac:dyDescent="0.25">
      <c r="A31" s="2"/>
      <c r="B31" s="3"/>
      <c r="C31" s="2"/>
      <c r="D31" s="2"/>
      <c r="E31" s="2"/>
      <c r="F31" s="2"/>
      <c r="G31" s="2"/>
      <c r="I31" s="2"/>
      <c r="J31" s="3"/>
      <c r="K31" s="2"/>
      <c r="L31" s="2"/>
      <c r="M31" s="2"/>
      <c r="N31" s="2"/>
      <c r="O31" s="2"/>
    </row>
    <row r="32" spans="1:18" x14ac:dyDescent="0.25">
      <c r="A32" s="2"/>
      <c r="B32" s="3"/>
      <c r="C32" s="2"/>
      <c r="D32" s="2"/>
      <c r="E32" s="2"/>
      <c r="F32" s="2"/>
      <c r="G32" s="2"/>
      <c r="I32" s="2"/>
      <c r="J32" s="3"/>
      <c r="K32" s="2"/>
      <c r="L32" s="2"/>
      <c r="M32" s="2"/>
      <c r="N32" s="2"/>
      <c r="O32" s="2"/>
    </row>
    <row r="33" spans="1:15" x14ac:dyDescent="0.25">
      <c r="A33" s="278"/>
      <c r="B33" s="278"/>
      <c r="C33" s="278"/>
      <c r="D33" s="2"/>
      <c r="E33" s="2"/>
      <c r="F33" s="2"/>
      <c r="G33" s="2"/>
      <c r="I33" s="2"/>
      <c r="J33" s="3"/>
      <c r="K33" s="2"/>
      <c r="L33" s="2"/>
      <c r="M33" s="2"/>
      <c r="N33" s="2"/>
      <c r="O33" s="2"/>
    </row>
    <row r="34" spans="1:15" x14ac:dyDescent="0.25">
      <c r="A34" s="2"/>
      <c r="B34" s="3"/>
      <c r="C34" s="2"/>
      <c r="D34" s="2"/>
      <c r="E34" s="2"/>
      <c r="F34" s="2"/>
      <c r="G34" s="2"/>
      <c r="I34" s="2"/>
      <c r="J34" s="3"/>
      <c r="K34" s="2"/>
      <c r="L34" s="2"/>
      <c r="M34" s="2"/>
      <c r="N34" s="2"/>
      <c r="O34" s="2"/>
    </row>
    <row r="35" spans="1:15" x14ac:dyDescent="0.25">
      <c r="A35" s="2"/>
      <c r="B35" s="3"/>
      <c r="C35" s="2"/>
      <c r="D35" s="2"/>
      <c r="E35" s="2"/>
      <c r="F35" s="2"/>
      <c r="G35" s="2"/>
      <c r="I35" s="2"/>
      <c r="J35" s="3"/>
      <c r="K35" s="2"/>
      <c r="L35" s="2"/>
      <c r="M35" s="2"/>
      <c r="N35" s="2"/>
      <c r="O35" s="2"/>
    </row>
    <row r="36" spans="1:15" x14ac:dyDescent="0.25">
      <c r="A36" s="2"/>
      <c r="B36" s="3"/>
      <c r="C36" s="2"/>
      <c r="D36" s="2"/>
      <c r="E36" s="2"/>
      <c r="F36" s="2"/>
      <c r="G36" s="2"/>
    </row>
  </sheetData>
  <mergeCells count="34">
    <mergeCell ref="A33:C33"/>
    <mergeCell ref="A26:C26"/>
    <mergeCell ref="A6:A7"/>
    <mergeCell ref="B6:B7"/>
    <mergeCell ref="C6:C7"/>
    <mergeCell ref="A15:B15"/>
    <mergeCell ref="A25:B25"/>
    <mergeCell ref="I29:K29"/>
    <mergeCell ref="A8:G8"/>
    <mergeCell ref="A16:C16"/>
    <mergeCell ref="D6:F6"/>
    <mergeCell ref="I1:O1"/>
    <mergeCell ref="I2:O2"/>
    <mergeCell ref="I3:O3"/>
    <mergeCell ref="I4:O4"/>
    <mergeCell ref="I5:O5"/>
    <mergeCell ref="I6:I7"/>
    <mergeCell ref="J6:J7"/>
    <mergeCell ref="K6:K7"/>
    <mergeCell ref="L6:N6"/>
    <mergeCell ref="A2:G2"/>
    <mergeCell ref="A3:G3"/>
    <mergeCell ref="A4:G4"/>
    <mergeCell ref="I15:J15"/>
    <mergeCell ref="I25:J25"/>
    <mergeCell ref="A1:G1"/>
    <mergeCell ref="I26:K26"/>
    <mergeCell ref="A17:G17"/>
    <mergeCell ref="I17:O17"/>
    <mergeCell ref="O6:O7"/>
    <mergeCell ref="I8:O8"/>
    <mergeCell ref="I16:K16"/>
    <mergeCell ref="A5:G5"/>
    <mergeCell ref="G6:G7"/>
  </mergeCells>
  <pageMargins left="0.7" right="0.7" top="0.75" bottom="0.75" header="0.3" footer="0.3"/>
  <pageSetup paperSize="9" scale="64" orientation="landscape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topLeftCell="A10" zoomScale="86" zoomScaleNormal="86" workbookViewId="0">
      <selection activeCell="K28" sqref="K28"/>
    </sheetView>
  </sheetViews>
  <sheetFormatPr defaultRowHeight="15" x14ac:dyDescent="0.25"/>
  <cols>
    <col min="1" max="1" width="10.42578125" customWidth="1"/>
    <col min="2" max="2" width="28.5703125" customWidth="1"/>
    <col min="3" max="3" width="13" customWidth="1"/>
    <col min="4" max="4" width="9.140625" customWidth="1"/>
    <col min="5" max="5" width="8.5703125" customWidth="1"/>
    <col min="6" max="6" width="12.140625" customWidth="1"/>
    <col min="7" max="7" width="15.85546875" customWidth="1"/>
    <col min="9" max="9" width="10.85546875" customWidth="1"/>
    <col min="10" max="10" width="33.42578125" customWidth="1"/>
    <col min="11" max="11" width="13.28515625" customWidth="1"/>
    <col min="12" max="12" width="9.140625" customWidth="1"/>
    <col min="13" max="13" width="9.28515625" customWidth="1"/>
    <col min="14" max="14" width="13" customWidth="1"/>
    <col min="15" max="15" width="16.42578125" customWidth="1"/>
  </cols>
  <sheetData>
    <row r="1" spans="1:17" ht="15.75" customHeight="1" x14ac:dyDescent="0.25">
      <c r="A1" s="211" t="s">
        <v>24</v>
      </c>
      <c r="B1" s="212"/>
      <c r="C1" s="212"/>
      <c r="D1" s="212"/>
      <c r="E1" s="212"/>
      <c r="F1" s="212"/>
      <c r="G1" s="213"/>
      <c r="H1" s="25"/>
      <c r="I1" s="211" t="s">
        <v>25</v>
      </c>
      <c r="J1" s="212"/>
      <c r="K1" s="212"/>
      <c r="L1" s="212"/>
      <c r="M1" s="212"/>
      <c r="N1" s="212"/>
      <c r="O1" s="213"/>
      <c r="P1" s="13"/>
      <c r="Q1" s="13"/>
    </row>
    <row r="2" spans="1:17" ht="15.75" x14ac:dyDescent="0.25">
      <c r="A2" s="191" t="s">
        <v>28</v>
      </c>
      <c r="B2" s="192"/>
      <c r="C2" s="192"/>
      <c r="D2" s="192"/>
      <c r="E2" s="192"/>
      <c r="F2" s="192"/>
      <c r="G2" s="193"/>
      <c r="H2" s="25"/>
      <c r="I2" s="214" t="s">
        <v>28</v>
      </c>
      <c r="J2" s="215"/>
      <c r="K2" s="215"/>
      <c r="L2" s="215"/>
      <c r="M2" s="215"/>
      <c r="N2" s="215"/>
      <c r="O2" s="216"/>
      <c r="P2" s="13"/>
      <c r="Q2" s="13"/>
    </row>
    <row r="3" spans="1:17" ht="16.5" thickBot="1" x14ac:dyDescent="0.3">
      <c r="A3" s="214" t="s">
        <v>73</v>
      </c>
      <c r="B3" s="215"/>
      <c r="C3" s="215"/>
      <c r="D3" s="215"/>
      <c r="E3" s="215"/>
      <c r="F3" s="215"/>
      <c r="G3" s="216"/>
      <c r="H3" s="25"/>
      <c r="I3" s="214" t="s">
        <v>73</v>
      </c>
      <c r="J3" s="215"/>
      <c r="K3" s="215"/>
      <c r="L3" s="215"/>
      <c r="M3" s="215"/>
      <c r="N3" s="215"/>
      <c r="O3" s="216"/>
      <c r="P3" s="13"/>
      <c r="Q3" s="13"/>
    </row>
    <row r="4" spans="1:17" ht="18.75" customHeight="1" x14ac:dyDescent="0.25">
      <c r="A4" s="188" t="s">
        <v>41</v>
      </c>
      <c r="B4" s="189"/>
      <c r="C4" s="189"/>
      <c r="D4" s="189"/>
      <c r="E4" s="189"/>
      <c r="F4" s="189"/>
      <c r="G4" s="190"/>
      <c r="H4" s="25"/>
      <c r="I4" s="211" t="s">
        <v>41</v>
      </c>
      <c r="J4" s="212"/>
      <c r="K4" s="212"/>
      <c r="L4" s="212"/>
      <c r="M4" s="212"/>
      <c r="N4" s="212"/>
      <c r="O4" s="213"/>
      <c r="P4" s="13"/>
      <c r="Q4" s="13"/>
    </row>
    <row r="5" spans="1:17" ht="19.5" customHeight="1" thickBot="1" x14ac:dyDescent="0.3">
      <c r="A5" s="185" t="s">
        <v>18</v>
      </c>
      <c r="B5" s="186"/>
      <c r="C5" s="186"/>
      <c r="D5" s="186"/>
      <c r="E5" s="186"/>
      <c r="F5" s="186"/>
      <c r="G5" s="187"/>
      <c r="H5" s="25"/>
      <c r="I5" s="291" t="s">
        <v>19</v>
      </c>
      <c r="J5" s="292"/>
      <c r="K5" s="292"/>
      <c r="L5" s="292"/>
      <c r="M5" s="292"/>
      <c r="N5" s="292"/>
      <c r="O5" s="293"/>
      <c r="P5" s="13"/>
      <c r="Q5" s="13"/>
    </row>
    <row r="6" spans="1:17" ht="15.75" x14ac:dyDescent="0.25">
      <c r="A6" s="197" t="s">
        <v>0</v>
      </c>
      <c r="B6" s="199" t="s">
        <v>71</v>
      </c>
      <c r="C6" s="199" t="s">
        <v>70</v>
      </c>
      <c r="D6" s="201" t="s">
        <v>1</v>
      </c>
      <c r="E6" s="202"/>
      <c r="F6" s="203"/>
      <c r="G6" s="261" t="s">
        <v>5</v>
      </c>
      <c r="H6" s="38"/>
      <c r="I6" s="289" t="s">
        <v>0</v>
      </c>
      <c r="J6" s="245" t="s">
        <v>71</v>
      </c>
      <c r="K6" s="245" t="s">
        <v>70</v>
      </c>
      <c r="L6" s="247" t="s">
        <v>1</v>
      </c>
      <c r="M6" s="248"/>
      <c r="N6" s="249"/>
      <c r="O6" s="283" t="s">
        <v>5</v>
      </c>
      <c r="P6" s="13"/>
      <c r="Q6" s="13"/>
    </row>
    <row r="7" spans="1:17" ht="48.75" customHeight="1" x14ac:dyDescent="0.25">
      <c r="A7" s="198"/>
      <c r="B7" s="200"/>
      <c r="C7" s="200"/>
      <c r="D7" s="69" t="s">
        <v>2</v>
      </c>
      <c r="E7" s="69" t="s">
        <v>3</v>
      </c>
      <c r="F7" s="69" t="s">
        <v>4</v>
      </c>
      <c r="G7" s="288"/>
      <c r="H7" s="38"/>
      <c r="I7" s="290"/>
      <c r="J7" s="246"/>
      <c r="K7" s="246"/>
      <c r="L7" s="39" t="s">
        <v>2</v>
      </c>
      <c r="M7" s="39" t="s">
        <v>3</v>
      </c>
      <c r="N7" s="39" t="s">
        <v>4</v>
      </c>
      <c r="O7" s="284"/>
      <c r="P7" s="13"/>
      <c r="Q7" s="13"/>
    </row>
    <row r="8" spans="1:17" ht="16.5" thickBot="1" x14ac:dyDescent="0.3">
      <c r="A8" s="285" t="s">
        <v>36</v>
      </c>
      <c r="B8" s="286"/>
      <c r="C8" s="286"/>
      <c r="D8" s="286"/>
      <c r="E8" s="286"/>
      <c r="F8" s="286"/>
      <c r="G8" s="287"/>
      <c r="H8" s="25"/>
      <c r="I8" s="252" t="s">
        <v>37</v>
      </c>
      <c r="J8" s="253"/>
      <c r="K8" s="253"/>
      <c r="L8" s="253"/>
      <c r="M8" s="253"/>
      <c r="N8" s="253"/>
      <c r="O8" s="254"/>
      <c r="P8" s="13"/>
      <c r="Q8" s="13"/>
    </row>
    <row r="9" spans="1:17" ht="36.75" customHeight="1" x14ac:dyDescent="0.25">
      <c r="A9" s="124">
        <v>173</v>
      </c>
      <c r="B9" s="125" t="s">
        <v>77</v>
      </c>
      <c r="C9" s="64">
        <v>200</v>
      </c>
      <c r="D9" s="64">
        <v>7.02</v>
      </c>
      <c r="E9" s="64">
        <v>5.94</v>
      </c>
      <c r="F9" s="64">
        <v>34.200000000000003</v>
      </c>
      <c r="G9" s="96">
        <v>281</v>
      </c>
      <c r="H9" s="25"/>
      <c r="I9" s="124">
        <v>24</v>
      </c>
      <c r="J9" s="125" t="s">
        <v>87</v>
      </c>
      <c r="K9" s="82">
        <v>60</v>
      </c>
      <c r="L9" s="82">
        <v>0.57999999999999996</v>
      </c>
      <c r="M9" s="82">
        <v>3.65</v>
      </c>
      <c r="N9" s="82">
        <v>2.19</v>
      </c>
      <c r="O9" s="83">
        <v>42.4</v>
      </c>
      <c r="P9" s="66" t="s">
        <v>82</v>
      </c>
      <c r="Q9" s="13"/>
    </row>
    <row r="10" spans="1:17" ht="46.5" customHeight="1" x14ac:dyDescent="0.25">
      <c r="A10" s="47" t="s">
        <v>39</v>
      </c>
      <c r="B10" s="48" t="s">
        <v>67</v>
      </c>
      <c r="C10" s="64">
        <v>60</v>
      </c>
      <c r="D10" s="45">
        <v>3.5</v>
      </c>
      <c r="E10" s="45">
        <v>4</v>
      </c>
      <c r="F10" s="45">
        <v>35</v>
      </c>
      <c r="G10" s="46">
        <v>104</v>
      </c>
      <c r="H10" s="25"/>
      <c r="I10" s="26" t="s">
        <v>39</v>
      </c>
      <c r="J10" s="27" t="s">
        <v>96</v>
      </c>
      <c r="K10" s="28">
        <v>90</v>
      </c>
      <c r="L10" s="28">
        <v>7.28</v>
      </c>
      <c r="M10" s="28">
        <v>10.31</v>
      </c>
      <c r="N10" s="28">
        <v>7.63</v>
      </c>
      <c r="O10" s="29">
        <v>150.03</v>
      </c>
      <c r="P10" s="13"/>
      <c r="Q10" s="13"/>
    </row>
    <row r="11" spans="1:17" ht="15.75" x14ac:dyDescent="0.25">
      <c r="A11" s="53">
        <v>382</v>
      </c>
      <c r="B11" s="54" t="s">
        <v>7</v>
      </c>
      <c r="C11" s="45">
        <v>200</v>
      </c>
      <c r="D11" s="45">
        <v>3.78</v>
      </c>
      <c r="E11" s="45">
        <v>0.67</v>
      </c>
      <c r="F11" s="45">
        <v>26</v>
      </c>
      <c r="G11" s="46">
        <v>118.6</v>
      </c>
      <c r="H11" s="25"/>
      <c r="I11" s="34">
        <v>304</v>
      </c>
      <c r="J11" s="63" t="s">
        <v>47</v>
      </c>
      <c r="K11" s="28">
        <v>150</v>
      </c>
      <c r="L11" s="28">
        <v>3.65</v>
      </c>
      <c r="M11" s="28">
        <v>5.37</v>
      </c>
      <c r="N11" s="28">
        <v>36.69</v>
      </c>
      <c r="O11" s="29">
        <v>209.7</v>
      </c>
      <c r="P11" s="13"/>
      <c r="Q11" s="13"/>
    </row>
    <row r="12" spans="1:17" ht="16.5" customHeight="1" x14ac:dyDescent="0.25">
      <c r="A12" s="53" t="s">
        <v>39</v>
      </c>
      <c r="B12" s="54" t="s">
        <v>42</v>
      </c>
      <c r="C12" s="55">
        <v>20</v>
      </c>
      <c r="D12" s="55">
        <v>1</v>
      </c>
      <c r="E12" s="55">
        <v>0.13</v>
      </c>
      <c r="F12" s="55">
        <v>9.1300000000000008</v>
      </c>
      <c r="G12" s="56">
        <v>42.7</v>
      </c>
      <c r="H12" s="25"/>
      <c r="I12" s="24">
        <v>388</v>
      </c>
      <c r="J12" s="27" t="s">
        <v>59</v>
      </c>
      <c r="K12" s="28">
        <v>200</v>
      </c>
      <c r="L12" s="28">
        <v>0.68</v>
      </c>
      <c r="M12" s="28">
        <v>0.41</v>
      </c>
      <c r="N12" s="28">
        <v>20.76</v>
      </c>
      <c r="O12" s="29">
        <v>88.2</v>
      </c>
      <c r="P12" s="13"/>
      <c r="Q12" s="13"/>
    </row>
    <row r="13" spans="1:17" ht="16.5" thickBot="1" x14ac:dyDescent="0.3">
      <c r="A13" s="26" t="s">
        <v>39</v>
      </c>
      <c r="B13" s="31" t="s">
        <v>88</v>
      </c>
      <c r="C13" s="45">
        <v>20</v>
      </c>
      <c r="D13" s="45">
        <v>0.9</v>
      </c>
      <c r="E13" s="45">
        <v>0.2</v>
      </c>
      <c r="F13" s="45">
        <v>8.5</v>
      </c>
      <c r="G13" s="46">
        <v>40.799999999999997</v>
      </c>
      <c r="H13" s="25"/>
      <c r="I13" s="26" t="s">
        <v>39</v>
      </c>
      <c r="J13" s="31" t="s">
        <v>88</v>
      </c>
      <c r="K13" s="55">
        <v>20</v>
      </c>
      <c r="L13" s="55">
        <v>1</v>
      </c>
      <c r="M13" s="55">
        <v>0.13</v>
      </c>
      <c r="N13" s="55">
        <v>9.1300000000000008</v>
      </c>
      <c r="O13" s="56">
        <v>42.7</v>
      </c>
      <c r="P13" s="13"/>
      <c r="Q13" s="13"/>
    </row>
    <row r="14" spans="1:17" s="1" customFormat="1" ht="16.5" thickBot="1" x14ac:dyDescent="0.3">
      <c r="A14" s="172" t="s">
        <v>8</v>
      </c>
      <c r="B14" s="173"/>
      <c r="C14" s="92">
        <f>SUM(C9:C13)</f>
        <v>500</v>
      </c>
      <c r="D14" s="77">
        <f>SUM(D9:D13)</f>
        <v>16.2</v>
      </c>
      <c r="E14" s="77">
        <f>SUM(E9:E13)</f>
        <v>10.940000000000001</v>
      </c>
      <c r="F14" s="77">
        <f>SUM(F9:F13)</f>
        <v>112.83</v>
      </c>
      <c r="G14" s="78">
        <f>SUM(G9:G13)</f>
        <v>587.1</v>
      </c>
      <c r="H14" s="25"/>
      <c r="I14" s="24" t="s">
        <v>39</v>
      </c>
      <c r="J14" s="30" t="s">
        <v>42</v>
      </c>
      <c r="K14" s="45">
        <v>20</v>
      </c>
      <c r="L14" s="45">
        <v>0.9</v>
      </c>
      <c r="M14" s="45">
        <v>0.2</v>
      </c>
      <c r="N14" s="45">
        <v>8.5</v>
      </c>
      <c r="O14" s="46">
        <v>40.799999999999997</v>
      </c>
      <c r="P14" s="62"/>
      <c r="Q14" s="62"/>
    </row>
    <row r="15" spans="1:17" ht="16.5" thickBot="1" x14ac:dyDescent="0.3">
      <c r="A15" s="281" t="s">
        <v>21</v>
      </c>
      <c r="B15" s="281"/>
      <c r="C15" s="281"/>
      <c r="D15" s="281"/>
      <c r="E15" s="281"/>
      <c r="F15" s="281"/>
      <c r="G15" s="281"/>
      <c r="H15" s="100"/>
      <c r="I15" s="229" t="s">
        <v>8</v>
      </c>
      <c r="J15" s="230"/>
      <c r="K15" s="37">
        <f>SUM(K9:K14)</f>
        <v>540</v>
      </c>
      <c r="L15" s="61">
        <f>SUM(L9:L14)</f>
        <v>14.09</v>
      </c>
      <c r="M15" s="32">
        <f>SUM(M9:M14)</f>
        <v>20.07</v>
      </c>
      <c r="N15" s="32">
        <f>SUM(N9:N14)</f>
        <v>84.899999999999991</v>
      </c>
      <c r="O15" s="33">
        <f>SUM(O9:O14)</f>
        <v>573.82999999999993</v>
      </c>
      <c r="P15" s="13"/>
      <c r="Q15" s="13"/>
    </row>
    <row r="16" spans="1:17" ht="25.5" customHeight="1" thickBot="1" x14ac:dyDescent="0.3">
      <c r="A16" s="43">
        <v>71</v>
      </c>
      <c r="B16" s="44" t="s">
        <v>78</v>
      </c>
      <c r="C16" s="93">
        <v>60</v>
      </c>
      <c r="D16" s="93">
        <v>0.67</v>
      </c>
      <c r="E16" s="93">
        <v>0.06</v>
      </c>
      <c r="F16" s="93">
        <v>1.9</v>
      </c>
      <c r="G16" s="94">
        <v>13.2</v>
      </c>
      <c r="H16" s="25"/>
      <c r="I16" s="282" t="s">
        <v>21</v>
      </c>
      <c r="J16" s="282"/>
      <c r="K16" s="282"/>
      <c r="L16" s="282"/>
      <c r="M16" s="282"/>
      <c r="N16" s="282"/>
      <c r="O16" s="282"/>
      <c r="P16" s="13"/>
      <c r="Q16" s="13"/>
    </row>
    <row r="17" spans="1:22" ht="31.5" x14ac:dyDescent="0.25">
      <c r="A17" s="47" t="s">
        <v>39</v>
      </c>
      <c r="B17" s="48" t="s">
        <v>84</v>
      </c>
      <c r="C17" s="45" t="s">
        <v>50</v>
      </c>
      <c r="D17" s="45">
        <v>6.76</v>
      </c>
      <c r="E17" s="45">
        <v>6.62</v>
      </c>
      <c r="F17" s="45">
        <v>10.5</v>
      </c>
      <c r="G17" s="46">
        <v>128.62</v>
      </c>
      <c r="H17" s="13"/>
      <c r="I17" s="43">
        <v>71</v>
      </c>
      <c r="J17" s="44" t="s">
        <v>52</v>
      </c>
      <c r="K17" s="93">
        <v>60</v>
      </c>
      <c r="L17" s="93">
        <v>0.67</v>
      </c>
      <c r="M17" s="93">
        <v>0.06</v>
      </c>
      <c r="N17" s="93">
        <v>1.9</v>
      </c>
      <c r="O17" s="94">
        <v>13.2</v>
      </c>
      <c r="P17" s="66"/>
      <c r="Q17" s="101"/>
      <c r="R17" s="20"/>
      <c r="S17" s="20"/>
      <c r="T17" s="20"/>
      <c r="U17" s="20"/>
      <c r="V17" s="20"/>
    </row>
    <row r="18" spans="1:22" ht="32.25" customHeight="1" x14ac:dyDescent="0.25">
      <c r="A18" s="47">
        <v>309</v>
      </c>
      <c r="B18" s="48" t="s">
        <v>66</v>
      </c>
      <c r="C18" s="45">
        <v>150</v>
      </c>
      <c r="D18" s="45">
        <v>5.46</v>
      </c>
      <c r="E18" s="45">
        <v>5.79</v>
      </c>
      <c r="F18" s="45">
        <v>30.46</v>
      </c>
      <c r="G18" s="46">
        <v>195.71</v>
      </c>
      <c r="H18" s="13"/>
      <c r="I18" s="47">
        <v>104</v>
      </c>
      <c r="J18" s="48" t="s">
        <v>53</v>
      </c>
      <c r="K18" s="45" t="s">
        <v>54</v>
      </c>
      <c r="L18" s="45">
        <v>3.5</v>
      </c>
      <c r="M18" s="45">
        <v>6.56</v>
      </c>
      <c r="N18" s="45">
        <v>13.77</v>
      </c>
      <c r="O18" s="46">
        <v>124.2</v>
      </c>
      <c r="P18" s="13"/>
      <c r="Q18" s="13"/>
    </row>
    <row r="19" spans="1:22" ht="20.25" customHeight="1" x14ac:dyDescent="0.25">
      <c r="A19" s="132" t="s">
        <v>39</v>
      </c>
      <c r="B19" s="27" t="s">
        <v>95</v>
      </c>
      <c r="C19" s="130">
        <v>90</v>
      </c>
      <c r="D19" s="130">
        <v>9.7200000000000006</v>
      </c>
      <c r="E19" s="130">
        <v>11.24</v>
      </c>
      <c r="F19" s="130">
        <v>10.77</v>
      </c>
      <c r="G19" s="131">
        <v>181.8</v>
      </c>
      <c r="H19" s="13"/>
      <c r="I19" s="47">
        <v>128</v>
      </c>
      <c r="J19" s="48" t="s">
        <v>51</v>
      </c>
      <c r="K19" s="45">
        <v>150</v>
      </c>
      <c r="L19" s="45">
        <v>3.1</v>
      </c>
      <c r="M19" s="45">
        <v>9.16</v>
      </c>
      <c r="N19" s="45">
        <v>18</v>
      </c>
      <c r="O19" s="46">
        <v>172.9</v>
      </c>
      <c r="P19" s="66"/>
      <c r="Q19" s="13"/>
    </row>
    <row r="20" spans="1:22" ht="20.25" customHeight="1" x14ac:dyDescent="0.25">
      <c r="A20" s="47">
        <v>376</v>
      </c>
      <c r="B20" s="48" t="s">
        <v>48</v>
      </c>
      <c r="C20" s="50">
        <v>200</v>
      </c>
      <c r="D20" s="50">
        <v>7.0000000000000007E-2</v>
      </c>
      <c r="E20" s="50">
        <v>0.02</v>
      </c>
      <c r="F20" s="50">
        <v>15</v>
      </c>
      <c r="G20" s="89">
        <v>60</v>
      </c>
      <c r="H20" s="13"/>
      <c r="I20" s="132" t="s">
        <v>39</v>
      </c>
      <c r="J20" s="129" t="s">
        <v>92</v>
      </c>
      <c r="K20" s="130">
        <v>90</v>
      </c>
      <c r="L20" s="130">
        <v>25.2</v>
      </c>
      <c r="M20" s="130">
        <v>3.24</v>
      </c>
      <c r="N20" s="130">
        <v>34.380000000000003</v>
      </c>
      <c r="O20" s="131">
        <v>119.61</v>
      </c>
      <c r="P20" s="13"/>
      <c r="Q20" s="13"/>
    </row>
    <row r="21" spans="1:22" ht="16.5" customHeight="1" x14ac:dyDescent="0.25">
      <c r="A21" s="47" t="s">
        <v>39</v>
      </c>
      <c r="B21" s="52" t="s">
        <v>88</v>
      </c>
      <c r="C21" s="45">
        <v>30</v>
      </c>
      <c r="D21" s="45">
        <v>1.4</v>
      </c>
      <c r="E21" s="45">
        <v>0.2</v>
      </c>
      <c r="F21" s="45">
        <v>12.7</v>
      </c>
      <c r="G21" s="46">
        <v>61.2</v>
      </c>
      <c r="H21" s="13"/>
      <c r="I21" s="70">
        <v>349</v>
      </c>
      <c r="J21" s="99" t="s">
        <v>34</v>
      </c>
      <c r="K21" s="45">
        <v>200</v>
      </c>
      <c r="L21" s="45">
        <v>0.66</v>
      </c>
      <c r="M21" s="45">
        <v>0.09</v>
      </c>
      <c r="N21" s="45">
        <v>32.1</v>
      </c>
      <c r="O21" s="46">
        <v>132.80000000000001</v>
      </c>
      <c r="P21" s="25"/>
      <c r="Q21" s="13"/>
    </row>
    <row r="22" spans="1:22" ht="16.5" thickBot="1" x14ac:dyDescent="0.3">
      <c r="A22" s="53" t="s">
        <v>39</v>
      </c>
      <c r="B22" s="54" t="s">
        <v>42</v>
      </c>
      <c r="C22" s="55">
        <v>30</v>
      </c>
      <c r="D22" s="55">
        <v>1.5</v>
      </c>
      <c r="E22" s="55">
        <v>0.2</v>
      </c>
      <c r="F22" s="55">
        <v>13.7</v>
      </c>
      <c r="G22" s="56">
        <v>64.099999999999994</v>
      </c>
      <c r="H22" s="62"/>
      <c r="I22" s="47" t="s">
        <v>39</v>
      </c>
      <c r="J22" s="52" t="s">
        <v>88</v>
      </c>
      <c r="K22" s="122">
        <v>50</v>
      </c>
      <c r="L22" s="122">
        <v>2.25</v>
      </c>
      <c r="M22" s="122">
        <v>0.5</v>
      </c>
      <c r="N22" s="122">
        <v>21.25</v>
      </c>
      <c r="O22" s="128">
        <v>102</v>
      </c>
      <c r="P22" s="13"/>
      <c r="Q22" s="13"/>
    </row>
    <row r="23" spans="1:22" ht="16.5" thickBot="1" x14ac:dyDescent="0.3">
      <c r="A23" s="174" t="s">
        <v>8</v>
      </c>
      <c r="B23" s="175"/>
      <c r="C23" s="57">
        <v>780</v>
      </c>
      <c r="D23" s="57">
        <f>SUM(D16:D22)</f>
        <v>25.58</v>
      </c>
      <c r="E23" s="57">
        <f>SUM(E16:E22)</f>
        <v>24.13</v>
      </c>
      <c r="F23" s="57">
        <f>SUM(F16:F22)</f>
        <v>95.03</v>
      </c>
      <c r="G23" s="58">
        <f>SUM(G16:G22)</f>
        <v>704.63</v>
      </c>
      <c r="H23" s="13"/>
      <c r="I23" s="53" t="s">
        <v>39</v>
      </c>
      <c r="J23" s="54" t="s">
        <v>42</v>
      </c>
      <c r="K23" s="122">
        <v>60</v>
      </c>
      <c r="L23" s="122">
        <v>3</v>
      </c>
      <c r="M23" s="122">
        <v>0.4</v>
      </c>
      <c r="N23" s="122">
        <v>27.4</v>
      </c>
      <c r="O23" s="128">
        <v>128.19999999999999</v>
      </c>
      <c r="P23" s="62"/>
      <c r="Q23" s="13"/>
    </row>
    <row r="24" spans="1:22" ht="16.5" thickBot="1" x14ac:dyDescent="0.3">
      <c r="A24" s="179" t="s">
        <v>10</v>
      </c>
      <c r="B24" s="180"/>
      <c r="C24" s="181"/>
      <c r="D24" s="97">
        <f>SUM(D14+D23)</f>
        <v>41.78</v>
      </c>
      <c r="E24" s="97">
        <f>SUM(E14+E23)</f>
        <v>35.07</v>
      </c>
      <c r="F24" s="97">
        <f>SUM(F14+F23)</f>
        <v>207.86</v>
      </c>
      <c r="G24" s="98">
        <f>SUM(G14+G23)</f>
        <v>1291.73</v>
      </c>
      <c r="H24" s="13"/>
      <c r="I24" s="174" t="s">
        <v>8</v>
      </c>
      <c r="J24" s="175"/>
      <c r="K24" s="57">
        <v>830</v>
      </c>
      <c r="L24" s="57">
        <f>SUM(L17:L23)</f>
        <v>38.379999999999995</v>
      </c>
      <c r="M24" s="57">
        <f>SUM(M17:M23)</f>
        <v>20.009999999999998</v>
      </c>
      <c r="N24" s="57">
        <f>SUM(N17:N23)</f>
        <v>148.80000000000001</v>
      </c>
      <c r="O24" s="58">
        <f>SUM(O17:O23)</f>
        <v>792.91000000000008</v>
      </c>
      <c r="P24" s="13"/>
      <c r="Q24" s="13"/>
    </row>
    <row r="25" spans="1:22" ht="16.5" thickBot="1" x14ac:dyDescent="0.3">
      <c r="A25" s="13"/>
      <c r="B25" s="13"/>
      <c r="C25" s="13"/>
      <c r="D25" s="13"/>
      <c r="E25" s="13"/>
      <c r="F25" s="13"/>
      <c r="G25" s="13"/>
      <c r="H25" s="13"/>
      <c r="I25" s="179" t="s">
        <v>10</v>
      </c>
      <c r="J25" s="180"/>
      <c r="K25" s="181"/>
      <c r="L25" s="97">
        <f>SUM(L15+L24)</f>
        <v>52.47</v>
      </c>
      <c r="M25" s="97">
        <f>SUM(M15+M24)</f>
        <v>40.08</v>
      </c>
      <c r="N25" s="97">
        <f>SUM(N15+N24)</f>
        <v>233.7</v>
      </c>
      <c r="O25" s="98">
        <f>SUM(O15+O24)</f>
        <v>1366.74</v>
      </c>
      <c r="P25" s="13"/>
      <c r="Q25" s="13"/>
    </row>
    <row r="26" spans="1:22" ht="15.75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22" ht="15.75" x14ac:dyDescent="0.25">
      <c r="A27" s="42"/>
      <c r="B27" s="85"/>
      <c r="C27" s="255"/>
      <c r="D27" s="255"/>
      <c r="E27" s="255"/>
      <c r="F27" s="42"/>
      <c r="G27" s="42"/>
      <c r="H27" s="13"/>
      <c r="I27" s="42"/>
      <c r="J27" s="85"/>
      <c r="K27" s="42"/>
      <c r="L27" s="42"/>
      <c r="M27" s="42"/>
      <c r="N27" s="42"/>
      <c r="O27" s="42"/>
      <c r="P27" s="13"/>
      <c r="Q27" s="13"/>
    </row>
    <row r="28" spans="1:22" ht="15.75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</sheetData>
  <mergeCells count="31">
    <mergeCell ref="I1:O1"/>
    <mergeCell ref="I2:O2"/>
    <mergeCell ref="I3:O3"/>
    <mergeCell ref="I4:O4"/>
    <mergeCell ref="I5:O5"/>
    <mergeCell ref="A1:G1"/>
    <mergeCell ref="A2:G2"/>
    <mergeCell ref="A3:G3"/>
    <mergeCell ref="A4:G4"/>
    <mergeCell ref="A5:G5"/>
    <mergeCell ref="O6:O7"/>
    <mergeCell ref="I8:O8"/>
    <mergeCell ref="A8:G8"/>
    <mergeCell ref="A24:C24"/>
    <mergeCell ref="A6:A7"/>
    <mergeCell ref="B6:B7"/>
    <mergeCell ref="C6:C7"/>
    <mergeCell ref="D6:F6"/>
    <mergeCell ref="G6:G7"/>
    <mergeCell ref="I6:I7"/>
    <mergeCell ref="J6:J7"/>
    <mergeCell ref="K6:K7"/>
    <mergeCell ref="L6:N6"/>
    <mergeCell ref="I15:J15"/>
    <mergeCell ref="A14:B14"/>
    <mergeCell ref="C27:E27"/>
    <mergeCell ref="A23:B23"/>
    <mergeCell ref="I24:J24"/>
    <mergeCell ref="I25:K25"/>
    <mergeCell ref="A15:G15"/>
    <mergeCell ref="I16:O16"/>
  </mergeCells>
  <phoneticPr fontId="6" type="noConversion"/>
  <pageMargins left="0.7" right="0.7" top="0.75" bottom="0.75" header="0.3" footer="0.3"/>
  <pageSetup paperSize="9" scale="5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opLeftCell="A7" zoomScale="85" zoomScaleNormal="85" workbookViewId="0">
      <selection activeCell="I16" sqref="I16:O16"/>
    </sheetView>
  </sheetViews>
  <sheetFormatPr defaultRowHeight="15" x14ac:dyDescent="0.25"/>
  <cols>
    <col min="1" max="1" width="11" style="21" customWidth="1"/>
    <col min="2" max="2" width="31.85546875" style="21" customWidth="1"/>
    <col min="3" max="3" width="12.85546875" style="21" customWidth="1"/>
    <col min="4" max="4" width="8.85546875" style="21" customWidth="1"/>
    <col min="5" max="5" width="9.7109375" style="21" customWidth="1"/>
    <col min="6" max="6" width="12.85546875" style="21" customWidth="1"/>
    <col min="7" max="7" width="18.5703125" style="21" customWidth="1"/>
    <col min="8" max="8" width="9.140625" style="21"/>
    <col min="9" max="9" width="10.5703125" style="21" customWidth="1"/>
    <col min="10" max="10" width="31.42578125" style="21" customWidth="1"/>
    <col min="11" max="11" width="13.7109375" style="21" customWidth="1"/>
    <col min="12" max="12" width="10.28515625" style="21" customWidth="1"/>
    <col min="13" max="13" width="9.5703125" style="21" customWidth="1"/>
    <col min="14" max="14" width="13" style="21" customWidth="1"/>
    <col min="15" max="15" width="19" style="21" customWidth="1"/>
    <col min="16" max="16384" width="9.140625" style="21"/>
  </cols>
  <sheetData>
    <row r="1" spans="1:17" ht="15" customHeight="1" x14ac:dyDescent="0.25">
      <c r="A1" s="211" t="s">
        <v>26</v>
      </c>
      <c r="B1" s="212"/>
      <c r="C1" s="212"/>
      <c r="D1" s="212"/>
      <c r="E1" s="212"/>
      <c r="F1" s="212"/>
      <c r="G1" s="213"/>
      <c r="H1" s="25"/>
      <c r="I1" s="211" t="s">
        <v>27</v>
      </c>
      <c r="J1" s="212"/>
      <c r="K1" s="212"/>
      <c r="L1" s="212"/>
      <c r="M1" s="212"/>
      <c r="N1" s="212"/>
      <c r="O1" s="213"/>
    </row>
    <row r="2" spans="1:17" ht="15.75" x14ac:dyDescent="0.25">
      <c r="A2" s="214" t="s">
        <v>28</v>
      </c>
      <c r="B2" s="215"/>
      <c r="C2" s="215"/>
      <c r="D2" s="215"/>
      <c r="E2" s="215"/>
      <c r="F2" s="215"/>
      <c r="G2" s="216"/>
      <c r="H2" s="25"/>
      <c r="I2" s="214" t="s">
        <v>28</v>
      </c>
      <c r="J2" s="215"/>
      <c r="K2" s="215"/>
      <c r="L2" s="215"/>
      <c r="M2" s="215"/>
      <c r="N2" s="215"/>
      <c r="O2" s="216"/>
    </row>
    <row r="3" spans="1:17" ht="15.75" x14ac:dyDescent="0.25">
      <c r="A3" s="214" t="s">
        <v>73</v>
      </c>
      <c r="B3" s="215"/>
      <c r="C3" s="215"/>
      <c r="D3" s="215"/>
      <c r="E3" s="215"/>
      <c r="F3" s="215"/>
      <c r="G3" s="216"/>
      <c r="H3" s="25"/>
      <c r="I3" s="214" t="s">
        <v>73</v>
      </c>
      <c r="J3" s="215"/>
      <c r="K3" s="215"/>
      <c r="L3" s="215"/>
      <c r="M3" s="215"/>
      <c r="N3" s="215"/>
      <c r="O3" s="216"/>
    </row>
    <row r="4" spans="1:17" ht="18.75" customHeight="1" x14ac:dyDescent="0.25">
      <c r="A4" s="294" t="s">
        <v>41</v>
      </c>
      <c r="B4" s="295"/>
      <c r="C4" s="295"/>
      <c r="D4" s="295"/>
      <c r="E4" s="295"/>
      <c r="F4" s="295"/>
      <c r="G4" s="296"/>
      <c r="H4" s="25"/>
      <c r="I4" s="294" t="s">
        <v>41</v>
      </c>
      <c r="J4" s="295"/>
      <c r="K4" s="295"/>
      <c r="L4" s="295"/>
      <c r="M4" s="295"/>
      <c r="N4" s="295"/>
      <c r="O4" s="296"/>
    </row>
    <row r="5" spans="1:17" ht="19.5" customHeight="1" thickBot="1" x14ac:dyDescent="0.3">
      <c r="A5" s="291" t="s">
        <v>20</v>
      </c>
      <c r="B5" s="292"/>
      <c r="C5" s="292"/>
      <c r="D5" s="292"/>
      <c r="E5" s="292"/>
      <c r="F5" s="292"/>
      <c r="G5" s="293"/>
      <c r="H5" s="25"/>
      <c r="I5" s="291" t="s">
        <v>6</v>
      </c>
      <c r="J5" s="292"/>
      <c r="K5" s="292"/>
      <c r="L5" s="292"/>
      <c r="M5" s="292"/>
      <c r="N5" s="292"/>
      <c r="O5" s="293"/>
    </row>
    <row r="6" spans="1:17" ht="15.75" x14ac:dyDescent="0.25">
      <c r="A6" s="289" t="s">
        <v>0</v>
      </c>
      <c r="B6" s="245" t="s">
        <v>71</v>
      </c>
      <c r="C6" s="245" t="s">
        <v>70</v>
      </c>
      <c r="D6" s="247" t="s">
        <v>1</v>
      </c>
      <c r="E6" s="248"/>
      <c r="F6" s="249"/>
      <c r="G6" s="302" t="s">
        <v>5</v>
      </c>
      <c r="H6" s="88"/>
      <c r="I6" s="289" t="s">
        <v>0</v>
      </c>
      <c r="J6" s="245" t="s">
        <v>71</v>
      </c>
      <c r="K6" s="245" t="s">
        <v>70</v>
      </c>
      <c r="L6" s="247" t="s">
        <v>1</v>
      </c>
      <c r="M6" s="248"/>
      <c r="N6" s="249"/>
      <c r="O6" s="302" t="s">
        <v>5</v>
      </c>
      <c r="P6" s="13"/>
      <c r="Q6" s="13"/>
    </row>
    <row r="7" spans="1:17" ht="48.75" customHeight="1" x14ac:dyDescent="0.25">
      <c r="A7" s="290"/>
      <c r="B7" s="246"/>
      <c r="C7" s="246"/>
      <c r="D7" s="39" t="s">
        <v>2</v>
      </c>
      <c r="E7" s="39" t="s">
        <v>3</v>
      </c>
      <c r="F7" s="39" t="s">
        <v>4</v>
      </c>
      <c r="G7" s="303"/>
      <c r="H7" s="88"/>
      <c r="I7" s="290"/>
      <c r="J7" s="246"/>
      <c r="K7" s="246"/>
      <c r="L7" s="39" t="s">
        <v>2</v>
      </c>
      <c r="M7" s="39" t="s">
        <v>3</v>
      </c>
      <c r="N7" s="39" t="s">
        <v>4</v>
      </c>
      <c r="O7" s="303"/>
      <c r="P7" s="13"/>
      <c r="Q7" s="13"/>
    </row>
    <row r="8" spans="1:17" ht="16.5" thickBot="1" x14ac:dyDescent="0.3">
      <c r="A8" s="252" t="s">
        <v>9</v>
      </c>
      <c r="B8" s="253"/>
      <c r="C8" s="253"/>
      <c r="D8" s="253"/>
      <c r="E8" s="253"/>
      <c r="F8" s="253"/>
      <c r="G8" s="254"/>
      <c r="H8" s="66"/>
      <c r="I8" s="252" t="s">
        <v>9</v>
      </c>
      <c r="J8" s="253"/>
      <c r="K8" s="253"/>
      <c r="L8" s="253"/>
      <c r="M8" s="253"/>
      <c r="N8" s="253"/>
      <c r="O8" s="254"/>
      <c r="P8" s="13"/>
      <c r="Q8" s="13"/>
    </row>
    <row r="9" spans="1:17" ht="22.5" customHeight="1" x14ac:dyDescent="0.25">
      <c r="A9" s="135">
        <v>20</v>
      </c>
      <c r="B9" s="136" t="s">
        <v>49</v>
      </c>
      <c r="C9" s="139">
        <v>60</v>
      </c>
      <c r="D9" s="28">
        <v>0.45</v>
      </c>
      <c r="E9" s="28">
        <v>3.61</v>
      </c>
      <c r="F9" s="28">
        <v>1.41</v>
      </c>
      <c r="G9" s="29">
        <v>39.97</v>
      </c>
      <c r="H9" s="13"/>
      <c r="I9" s="43" t="s">
        <v>39</v>
      </c>
      <c r="J9" s="44" t="s">
        <v>60</v>
      </c>
      <c r="K9" s="82">
        <v>60</v>
      </c>
      <c r="L9" s="82">
        <v>0.96</v>
      </c>
      <c r="M9" s="82">
        <v>3.78</v>
      </c>
      <c r="N9" s="82">
        <v>2.17</v>
      </c>
      <c r="O9" s="83">
        <v>54.48</v>
      </c>
      <c r="P9" s="13"/>
      <c r="Q9" s="13"/>
    </row>
    <row r="10" spans="1:17" ht="18.75" customHeight="1" x14ac:dyDescent="0.25">
      <c r="A10" s="26" t="s">
        <v>39</v>
      </c>
      <c r="B10" s="27" t="s">
        <v>64</v>
      </c>
      <c r="C10" s="28">
        <v>90</v>
      </c>
      <c r="D10" s="28">
        <v>10.73</v>
      </c>
      <c r="E10" s="28">
        <v>13.72</v>
      </c>
      <c r="F10" s="28">
        <v>12.21</v>
      </c>
      <c r="G10" s="29">
        <v>204.48</v>
      </c>
      <c r="H10" s="13"/>
      <c r="I10" s="26">
        <v>143</v>
      </c>
      <c r="J10" s="27" t="s">
        <v>93</v>
      </c>
      <c r="K10" s="28">
        <v>150</v>
      </c>
      <c r="L10" s="28">
        <v>2.5299999999999998</v>
      </c>
      <c r="M10" s="28">
        <v>15.7</v>
      </c>
      <c r="N10" s="28">
        <v>12.29</v>
      </c>
      <c r="O10" s="29">
        <v>202.85</v>
      </c>
      <c r="P10" s="13"/>
      <c r="Q10" s="13"/>
    </row>
    <row r="11" spans="1:17" ht="30.75" customHeight="1" x14ac:dyDescent="0.25">
      <c r="A11" s="26">
        <v>309</v>
      </c>
      <c r="B11" s="27" t="s">
        <v>66</v>
      </c>
      <c r="C11" s="28">
        <v>150</v>
      </c>
      <c r="D11" s="28">
        <v>5.46</v>
      </c>
      <c r="E11" s="28">
        <v>5.79</v>
      </c>
      <c r="F11" s="28">
        <v>30.46</v>
      </c>
      <c r="G11" s="29">
        <v>195.71</v>
      </c>
      <c r="H11" s="13"/>
      <c r="I11" s="26" t="s">
        <v>39</v>
      </c>
      <c r="J11" s="27" t="s">
        <v>94</v>
      </c>
      <c r="K11" s="28">
        <v>90</v>
      </c>
      <c r="L11" s="28">
        <v>12.37</v>
      </c>
      <c r="M11" s="28">
        <v>5.67</v>
      </c>
      <c r="N11" s="28">
        <v>5.1100000000000003</v>
      </c>
      <c r="O11" s="29">
        <v>119.61</v>
      </c>
      <c r="P11" s="13"/>
      <c r="Q11" s="13"/>
    </row>
    <row r="12" spans="1:17" ht="20.25" customHeight="1" x14ac:dyDescent="0.25">
      <c r="A12" s="26">
        <v>376</v>
      </c>
      <c r="B12" s="27" t="s">
        <v>48</v>
      </c>
      <c r="C12" s="140">
        <v>200</v>
      </c>
      <c r="D12" s="140">
        <v>7.0000000000000007E-2</v>
      </c>
      <c r="E12" s="140">
        <v>0.02</v>
      </c>
      <c r="F12" s="140">
        <v>15</v>
      </c>
      <c r="G12" s="141">
        <v>60</v>
      </c>
      <c r="H12" s="13"/>
      <c r="I12" s="24">
        <v>378</v>
      </c>
      <c r="J12" s="142" t="s">
        <v>56</v>
      </c>
      <c r="K12" s="28">
        <v>200</v>
      </c>
      <c r="L12" s="28">
        <v>1.52</v>
      </c>
      <c r="M12" s="28">
        <v>1.35</v>
      </c>
      <c r="N12" s="28">
        <v>15.9</v>
      </c>
      <c r="O12" s="29">
        <v>81</v>
      </c>
      <c r="P12" s="13"/>
      <c r="Q12" s="13"/>
    </row>
    <row r="13" spans="1:17" ht="18" customHeight="1" x14ac:dyDescent="0.25">
      <c r="A13" s="26" t="s">
        <v>39</v>
      </c>
      <c r="B13" s="31" t="s">
        <v>88</v>
      </c>
      <c r="C13" s="137">
        <v>20</v>
      </c>
      <c r="D13" s="137">
        <v>1</v>
      </c>
      <c r="E13" s="137">
        <v>0.13</v>
      </c>
      <c r="F13" s="137">
        <v>9.1300000000000008</v>
      </c>
      <c r="G13" s="29">
        <v>40.799999999999997</v>
      </c>
      <c r="H13" s="13"/>
      <c r="I13" s="26" t="s">
        <v>39</v>
      </c>
      <c r="J13" s="31" t="s">
        <v>88</v>
      </c>
      <c r="K13" s="137">
        <v>20</v>
      </c>
      <c r="L13" s="137">
        <v>1</v>
      </c>
      <c r="M13" s="137">
        <v>0.13</v>
      </c>
      <c r="N13" s="137">
        <v>9.1300000000000008</v>
      </c>
      <c r="O13" s="29">
        <v>40.799999999999997</v>
      </c>
      <c r="P13" s="66"/>
      <c r="Q13" s="13"/>
    </row>
    <row r="14" spans="1:17" ht="18" customHeight="1" thickBot="1" x14ac:dyDescent="0.3">
      <c r="A14" s="24" t="s">
        <v>39</v>
      </c>
      <c r="B14" s="30" t="s">
        <v>42</v>
      </c>
      <c r="C14" s="28">
        <v>20</v>
      </c>
      <c r="D14" s="28">
        <v>0.9</v>
      </c>
      <c r="E14" s="28">
        <v>0.2</v>
      </c>
      <c r="F14" s="28">
        <v>8.5</v>
      </c>
      <c r="G14" s="138">
        <v>42.7</v>
      </c>
      <c r="H14" s="66"/>
      <c r="I14" s="24" t="s">
        <v>39</v>
      </c>
      <c r="J14" s="30" t="s">
        <v>42</v>
      </c>
      <c r="K14" s="28">
        <v>20</v>
      </c>
      <c r="L14" s="28">
        <v>0.9</v>
      </c>
      <c r="M14" s="28">
        <v>0.2</v>
      </c>
      <c r="N14" s="28">
        <v>8.5</v>
      </c>
      <c r="O14" s="138">
        <v>42.7</v>
      </c>
      <c r="P14" s="13"/>
      <c r="Q14" s="13"/>
    </row>
    <row r="15" spans="1:17" ht="16.5" thickBot="1" x14ac:dyDescent="0.3">
      <c r="A15" s="229" t="s">
        <v>8</v>
      </c>
      <c r="B15" s="230"/>
      <c r="C15" s="37">
        <f>SUM(C9:C14)</f>
        <v>540</v>
      </c>
      <c r="D15" s="32">
        <f>SUM(D9:D14)</f>
        <v>18.61</v>
      </c>
      <c r="E15" s="32">
        <f>SUM(E9:E14)</f>
        <v>23.47</v>
      </c>
      <c r="F15" s="32">
        <f>SUM(F9:F14)</f>
        <v>76.709999999999994</v>
      </c>
      <c r="G15" s="33">
        <f>SUM(G9:G14)</f>
        <v>583.66</v>
      </c>
      <c r="H15" s="66"/>
      <c r="I15" s="229" t="s">
        <v>8</v>
      </c>
      <c r="J15" s="230"/>
      <c r="K15" s="37">
        <f>SUM(K9:K14)</f>
        <v>540</v>
      </c>
      <c r="L15" s="32">
        <f>SUM(L9:L14)</f>
        <v>19.279999999999998</v>
      </c>
      <c r="M15" s="32">
        <f>SUM(M9:M14)</f>
        <v>26.83</v>
      </c>
      <c r="N15" s="32">
        <f>SUM(N9:N14)</f>
        <v>53.1</v>
      </c>
      <c r="O15" s="33">
        <f>SUM(O9:O14)</f>
        <v>541.44000000000005</v>
      </c>
      <c r="P15" s="13"/>
      <c r="Q15" s="13"/>
    </row>
    <row r="16" spans="1:17" ht="16.5" thickBot="1" x14ac:dyDescent="0.3">
      <c r="A16" s="282" t="s">
        <v>21</v>
      </c>
      <c r="B16" s="282"/>
      <c r="C16" s="282"/>
      <c r="D16" s="282"/>
      <c r="E16" s="282"/>
      <c r="F16" s="282"/>
      <c r="G16" s="282"/>
      <c r="H16" s="66"/>
      <c r="I16" s="282" t="s">
        <v>21</v>
      </c>
      <c r="J16" s="282"/>
      <c r="K16" s="282"/>
      <c r="L16" s="282"/>
      <c r="M16" s="282"/>
      <c r="N16" s="282"/>
      <c r="O16" s="282"/>
      <c r="P16" s="13"/>
      <c r="Q16" s="13"/>
    </row>
    <row r="17" spans="1:17" ht="32.25" customHeight="1" x14ac:dyDescent="0.25">
      <c r="A17" s="135">
        <v>70</v>
      </c>
      <c r="B17" s="136" t="s">
        <v>61</v>
      </c>
      <c r="C17" s="28">
        <v>60</v>
      </c>
      <c r="D17" s="28">
        <v>0.48</v>
      </c>
      <c r="E17" s="28">
        <v>0</v>
      </c>
      <c r="F17" s="28">
        <v>1.02</v>
      </c>
      <c r="G17" s="29">
        <v>6</v>
      </c>
      <c r="H17" s="66"/>
      <c r="I17" s="143">
        <v>304</v>
      </c>
      <c r="J17" s="144" t="s">
        <v>62</v>
      </c>
      <c r="K17" s="139">
        <v>60</v>
      </c>
      <c r="L17" s="139">
        <v>2.77</v>
      </c>
      <c r="M17" s="139">
        <v>0.56000000000000005</v>
      </c>
      <c r="N17" s="139">
        <v>8.3699999999999992</v>
      </c>
      <c r="O17" s="145">
        <v>47.54</v>
      </c>
      <c r="P17" s="13"/>
      <c r="Q17" s="13"/>
    </row>
    <row r="18" spans="1:17" ht="33" customHeight="1" x14ac:dyDescent="0.25">
      <c r="A18" s="26">
        <v>96</v>
      </c>
      <c r="B18" s="27" t="s">
        <v>85</v>
      </c>
      <c r="C18" s="28">
        <v>200</v>
      </c>
      <c r="D18" s="28">
        <v>1.61</v>
      </c>
      <c r="E18" s="28">
        <v>4.47</v>
      </c>
      <c r="F18" s="28">
        <v>12.58</v>
      </c>
      <c r="G18" s="29">
        <v>122.1</v>
      </c>
      <c r="H18" s="84"/>
      <c r="I18" s="146">
        <v>86</v>
      </c>
      <c r="J18" s="147" t="s">
        <v>83</v>
      </c>
      <c r="K18" s="139" t="s">
        <v>50</v>
      </c>
      <c r="L18" s="139">
        <v>6</v>
      </c>
      <c r="M18" s="139">
        <v>8.9</v>
      </c>
      <c r="N18" s="139">
        <v>8.3000000000000007</v>
      </c>
      <c r="O18" s="145">
        <v>142.69999999999999</v>
      </c>
      <c r="P18" s="13"/>
      <c r="Q18" s="13"/>
    </row>
    <row r="19" spans="1:17" ht="24" customHeight="1" x14ac:dyDescent="0.25">
      <c r="A19" s="26">
        <v>302</v>
      </c>
      <c r="B19" s="27" t="s">
        <v>12</v>
      </c>
      <c r="C19" s="28">
        <v>150</v>
      </c>
      <c r="D19" s="28">
        <v>8.6</v>
      </c>
      <c r="E19" s="28">
        <v>6.09</v>
      </c>
      <c r="F19" s="28">
        <v>38.64</v>
      </c>
      <c r="G19" s="29">
        <v>243.75</v>
      </c>
      <c r="H19" s="104"/>
      <c r="I19" s="24" t="s">
        <v>44</v>
      </c>
      <c r="J19" s="27" t="s">
        <v>91</v>
      </c>
      <c r="K19" s="28">
        <v>90</v>
      </c>
      <c r="L19" s="28">
        <v>25.2</v>
      </c>
      <c r="M19" s="28">
        <v>3.24</v>
      </c>
      <c r="N19" s="28">
        <v>34.380000000000003</v>
      </c>
      <c r="O19" s="29">
        <v>256.02999999999997</v>
      </c>
      <c r="P19" s="13"/>
      <c r="Q19" s="13"/>
    </row>
    <row r="20" spans="1:17" ht="19.5" customHeight="1" x14ac:dyDescent="0.25">
      <c r="A20" s="26" t="s">
        <v>39</v>
      </c>
      <c r="B20" s="27" t="s">
        <v>100</v>
      </c>
      <c r="C20" s="28">
        <v>90</v>
      </c>
      <c r="D20" s="28">
        <v>12.15</v>
      </c>
      <c r="E20" s="28">
        <v>21.68</v>
      </c>
      <c r="F20" s="28">
        <v>10.07</v>
      </c>
      <c r="G20" s="29">
        <v>280.8</v>
      </c>
      <c r="H20" s="13"/>
      <c r="I20" s="34">
        <v>304</v>
      </c>
      <c r="J20" s="63" t="s">
        <v>47</v>
      </c>
      <c r="K20" s="28">
        <v>150</v>
      </c>
      <c r="L20" s="28">
        <v>3.65</v>
      </c>
      <c r="M20" s="28">
        <v>5.37</v>
      </c>
      <c r="N20" s="28">
        <v>36.69</v>
      </c>
      <c r="O20" s="29">
        <v>209.7</v>
      </c>
      <c r="P20" s="13"/>
      <c r="Q20" s="13"/>
    </row>
    <row r="21" spans="1:17" ht="19.5" customHeight="1" x14ac:dyDescent="0.25">
      <c r="A21" s="26" t="s">
        <v>39</v>
      </c>
      <c r="B21" s="27" t="s">
        <v>63</v>
      </c>
      <c r="C21" s="28">
        <v>200</v>
      </c>
      <c r="D21" s="28">
        <v>0.2</v>
      </c>
      <c r="E21" s="28">
        <v>0</v>
      </c>
      <c r="F21" s="28">
        <v>22</v>
      </c>
      <c r="G21" s="29">
        <v>83.4</v>
      </c>
      <c r="H21" s="25"/>
      <c r="I21" s="24">
        <v>377</v>
      </c>
      <c r="J21" s="30" t="s">
        <v>46</v>
      </c>
      <c r="K21" s="28">
        <v>200</v>
      </c>
      <c r="L21" s="28">
        <v>0.13</v>
      </c>
      <c r="M21" s="28">
        <v>0.02</v>
      </c>
      <c r="N21" s="28">
        <v>15.2</v>
      </c>
      <c r="O21" s="29">
        <v>62</v>
      </c>
      <c r="P21" s="13"/>
      <c r="Q21" s="13"/>
    </row>
    <row r="22" spans="1:17" ht="15.75" x14ac:dyDescent="0.25">
      <c r="A22" s="26" t="s">
        <v>39</v>
      </c>
      <c r="B22" s="31" t="s">
        <v>88</v>
      </c>
      <c r="C22" s="137">
        <v>20</v>
      </c>
      <c r="D22" s="137">
        <v>1</v>
      </c>
      <c r="E22" s="137">
        <v>0.13</v>
      </c>
      <c r="F22" s="137">
        <v>9.1300000000000008</v>
      </c>
      <c r="G22" s="29">
        <v>40.799999999999997</v>
      </c>
      <c r="H22" s="13"/>
      <c r="I22" s="26" t="s">
        <v>39</v>
      </c>
      <c r="J22" s="31" t="s">
        <v>88</v>
      </c>
      <c r="K22" s="28">
        <v>20</v>
      </c>
      <c r="L22" s="28">
        <v>0.9</v>
      </c>
      <c r="M22" s="28">
        <v>0.2</v>
      </c>
      <c r="N22" s="28">
        <v>8.5</v>
      </c>
      <c r="O22" s="29">
        <v>40.799999999999997</v>
      </c>
      <c r="P22" s="13"/>
      <c r="Q22" s="13"/>
    </row>
    <row r="23" spans="1:17" ht="16.5" thickBot="1" x14ac:dyDescent="0.3">
      <c r="A23" s="24" t="s">
        <v>39</v>
      </c>
      <c r="B23" s="30" t="s">
        <v>42</v>
      </c>
      <c r="C23" s="28">
        <v>20</v>
      </c>
      <c r="D23" s="28">
        <v>0.9</v>
      </c>
      <c r="E23" s="28">
        <v>0.2</v>
      </c>
      <c r="F23" s="28">
        <v>8.5</v>
      </c>
      <c r="G23" s="138">
        <v>42.7</v>
      </c>
      <c r="H23" s="13"/>
      <c r="I23" s="24" t="s">
        <v>39</v>
      </c>
      <c r="J23" s="30" t="s">
        <v>42</v>
      </c>
      <c r="K23" s="137">
        <v>20</v>
      </c>
      <c r="L23" s="137">
        <v>1</v>
      </c>
      <c r="M23" s="137">
        <v>0.13</v>
      </c>
      <c r="N23" s="137">
        <v>9.1300000000000008</v>
      </c>
      <c r="O23" s="138">
        <v>42.7</v>
      </c>
      <c r="P23" s="62"/>
      <c r="Q23" s="13"/>
    </row>
    <row r="24" spans="1:17" ht="15.75" x14ac:dyDescent="0.25">
      <c r="A24" s="231" t="s">
        <v>8</v>
      </c>
      <c r="B24" s="232"/>
      <c r="C24" s="35">
        <v>760</v>
      </c>
      <c r="D24" s="35">
        <f>SUM(D17:D23)</f>
        <v>24.939999999999998</v>
      </c>
      <c r="E24" s="35">
        <f>SUM(E17:E23)</f>
        <v>32.57</v>
      </c>
      <c r="F24" s="35">
        <f>SUM(F17:F23)</f>
        <v>101.94</v>
      </c>
      <c r="G24" s="36">
        <f>SUM(G17:G23)</f>
        <v>819.55000000000007</v>
      </c>
      <c r="H24" s="62"/>
      <c r="I24" s="300" t="s">
        <v>8</v>
      </c>
      <c r="J24" s="301"/>
      <c r="K24" s="148">
        <v>740</v>
      </c>
      <c r="L24" s="35">
        <f>SUM(L17:L23)</f>
        <v>39.65</v>
      </c>
      <c r="M24" s="35">
        <f t="shared" ref="M24:O24" si="0">SUM(M17:M23)</f>
        <v>18.419999999999998</v>
      </c>
      <c r="N24" s="35">
        <f t="shared" si="0"/>
        <v>120.57000000000001</v>
      </c>
      <c r="O24" s="36">
        <f t="shared" si="0"/>
        <v>801.47</v>
      </c>
      <c r="P24" s="13"/>
      <c r="Q24" s="13"/>
    </row>
    <row r="25" spans="1:17" ht="16.5" thickBot="1" x14ac:dyDescent="0.3">
      <c r="A25" s="237" t="s">
        <v>10</v>
      </c>
      <c r="B25" s="238"/>
      <c r="C25" s="239"/>
      <c r="D25" s="86">
        <f>SUM(D15+D24)</f>
        <v>43.55</v>
      </c>
      <c r="E25" s="86">
        <f>SUM(E15+E24)</f>
        <v>56.04</v>
      </c>
      <c r="F25" s="86">
        <f>SUM(F15+F24)</f>
        <v>178.64999999999998</v>
      </c>
      <c r="G25" s="87">
        <f>SUM(G15+G24)</f>
        <v>1403.21</v>
      </c>
      <c r="H25" s="13"/>
      <c r="I25" s="297" t="s">
        <v>10</v>
      </c>
      <c r="J25" s="298"/>
      <c r="K25" s="299"/>
      <c r="L25" s="149">
        <f>SUM(L15+L24)</f>
        <v>58.929999999999993</v>
      </c>
      <c r="M25" s="149">
        <f t="shared" ref="M25:O25" si="1">SUM(M15+M24)</f>
        <v>45.25</v>
      </c>
      <c r="N25" s="149">
        <f t="shared" si="1"/>
        <v>173.67000000000002</v>
      </c>
      <c r="O25" s="150">
        <f t="shared" si="1"/>
        <v>1342.91</v>
      </c>
      <c r="P25" s="13"/>
      <c r="Q25" s="13"/>
    </row>
    <row r="26" spans="1:17" ht="15.75" x14ac:dyDescent="0.25">
      <c r="H26" s="13"/>
      <c r="I26" s="13"/>
    </row>
    <row r="27" spans="1:17" ht="15.75" x14ac:dyDescent="0.25">
      <c r="A27" s="13"/>
      <c r="B27" s="13"/>
      <c r="C27" s="13"/>
      <c r="D27" s="13"/>
      <c r="E27" s="13"/>
      <c r="F27" s="13"/>
      <c r="G27" s="13"/>
      <c r="H27" s="13"/>
      <c r="I27" s="42"/>
      <c r="J27" s="85"/>
      <c r="K27" s="42"/>
      <c r="L27" s="42"/>
      <c r="M27" s="42"/>
      <c r="N27" s="42"/>
      <c r="O27" s="42"/>
      <c r="P27" s="13"/>
      <c r="Q27" s="13"/>
    </row>
    <row r="28" spans="1:17" ht="15.75" x14ac:dyDescent="0.25">
      <c r="A28" s="13"/>
      <c r="B28" s="13"/>
      <c r="C28" s="13"/>
      <c r="D28" s="13"/>
      <c r="E28" s="13"/>
      <c r="F28" s="13"/>
      <c r="G28" s="13"/>
      <c r="H28" s="13"/>
      <c r="I28" s="255"/>
      <c r="J28" s="255"/>
      <c r="K28" s="255"/>
      <c r="L28" s="42"/>
      <c r="M28" s="42" t="s">
        <v>80</v>
      </c>
      <c r="N28" s="42"/>
      <c r="O28" s="42"/>
      <c r="P28" s="13"/>
      <c r="Q28" s="13"/>
    </row>
    <row r="29" spans="1:17" ht="15.75" x14ac:dyDescent="0.25">
      <c r="A29" s="255"/>
      <c r="B29" s="255"/>
      <c r="C29" s="255"/>
      <c r="I29" s="22"/>
      <c r="J29" s="23"/>
      <c r="K29" s="22"/>
      <c r="L29" s="22"/>
      <c r="M29" s="22"/>
      <c r="N29" s="22"/>
      <c r="O29" s="22"/>
    </row>
    <row r="30" spans="1:17" x14ac:dyDescent="0.25">
      <c r="I30" s="22"/>
      <c r="J30" s="23"/>
      <c r="K30" s="22"/>
      <c r="L30" s="22"/>
      <c r="M30" s="22"/>
      <c r="N30" s="22"/>
      <c r="O30" s="22"/>
    </row>
    <row r="31" spans="1:17" x14ac:dyDescent="0.25">
      <c r="A31" s="22"/>
      <c r="B31" s="23"/>
      <c r="C31" s="22"/>
      <c r="D31" s="22"/>
      <c r="E31" s="22"/>
      <c r="F31" s="22"/>
      <c r="G31" s="22"/>
      <c r="I31" s="22"/>
      <c r="J31" s="23"/>
      <c r="K31" s="22"/>
      <c r="L31" s="22"/>
      <c r="M31" s="22"/>
      <c r="N31" s="22"/>
      <c r="O31" s="22"/>
    </row>
    <row r="32" spans="1:17" x14ac:dyDescent="0.25">
      <c r="I32" s="22"/>
      <c r="J32" s="23"/>
      <c r="K32" s="22"/>
      <c r="L32" s="22"/>
      <c r="M32" s="22"/>
      <c r="N32" s="22"/>
      <c r="O32" s="22"/>
    </row>
    <row r="33" spans="1:15" x14ac:dyDescent="0.25">
      <c r="I33" s="22"/>
      <c r="J33" s="23"/>
      <c r="K33" s="22"/>
      <c r="L33" s="22"/>
      <c r="M33" s="22"/>
      <c r="N33" s="22"/>
      <c r="O33" s="22"/>
    </row>
    <row r="34" spans="1:15" x14ac:dyDescent="0.25">
      <c r="A34" s="22"/>
      <c r="B34" s="23"/>
      <c r="C34" s="22"/>
      <c r="D34" s="22"/>
      <c r="E34" s="22"/>
      <c r="F34" s="22"/>
      <c r="G34" s="22"/>
      <c r="I34" s="22"/>
      <c r="J34" s="23"/>
      <c r="K34" s="22"/>
      <c r="L34" s="22"/>
      <c r="M34" s="22"/>
      <c r="N34" s="22"/>
      <c r="O34" s="22"/>
    </row>
    <row r="35" spans="1:15" x14ac:dyDescent="0.25">
      <c r="A35" s="22"/>
      <c r="B35" s="23"/>
      <c r="C35" s="22"/>
      <c r="D35" s="22"/>
      <c r="E35" s="22"/>
      <c r="F35" s="22"/>
      <c r="G35" s="22"/>
    </row>
  </sheetData>
  <mergeCells count="32">
    <mergeCell ref="I1:O1"/>
    <mergeCell ref="I2:O2"/>
    <mergeCell ref="A1:G1"/>
    <mergeCell ref="A2:G2"/>
    <mergeCell ref="A3:G3"/>
    <mergeCell ref="I3:O3"/>
    <mergeCell ref="A4:G4"/>
    <mergeCell ref="A29:C29"/>
    <mergeCell ref="A6:A7"/>
    <mergeCell ref="B6:B7"/>
    <mergeCell ref="C6:C7"/>
    <mergeCell ref="A5:G5"/>
    <mergeCell ref="A16:G16"/>
    <mergeCell ref="A8:G8"/>
    <mergeCell ref="D6:F6"/>
    <mergeCell ref="G6:G7"/>
    <mergeCell ref="A15:B15"/>
    <mergeCell ref="A24:B24"/>
    <mergeCell ref="A25:C25"/>
    <mergeCell ref="I4:O4"/>
    <mergeCell ref="I5:O5"/>
    <mergeCell ref="I8:O8"/>
    <mergeCell ref="I28:K28"/>
    <mergeCell ref="I25:K25"/>
    <mergeCell ref="I24:J24"/>
    <mergeCell ref="I16:O16"/>
    <mergeCell ref="I6:I7"/>
    <mergeCell ref="J6:J7"/>
    <mergeCell ref="K6:K7"/>
    <mergeCell ref="L6:N6"/>
    <mergeCell ref="O6:O7"/>
    <mergeCell ref="I15:J15"/>
  </mergeCells>
  <pageMargins left="0.7" right="0.7" top="0.75" bottom="0.75" header="0.3" footer="0.3"/>
  <pageSetup paperSize="9" scale="58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sqref="A1:F17"/>
    </sheetView>
  </sheetViews>
  <sheetFormatPr defaultRowHeight="15" x14ac:dyDescent="0.25"/>
  <cols>
    <col min="1" max="2" width="18" customWidth="1"/>
    <col min="3" max="3" width="17.42578125" customWidth="1"/>
    <col min="4" max="4" width="18" customWidth="1"/>
    <col min="5" max="5" width="19.140625" customWidth="1"/>
  </cols>
  <sheetData>
    <row r="1" spans="1:6" ht="18.75" x14ac:dyDescent="0.3">
      <c r="A1" s="304" t="s">
        <v>29</v>
      </c>
      <c r="B1" s="305"/>
      <c r="C1" s="305"/>
      <c r="D1" s="305"/>
      <c r="E1" s="305"/>
    </row>
    <row r="2" spans="1:6" ht="15.75" x14ac:dyDescent="0.25">
      <c r="A2" s="306" t="s">
        <v>73</v>
      </c>
      <c r="B2" s="306"/>
      <c r="C2" s="306"/>
      <c r="D2" s="306"/>
      <c r="E2" s="306"/>
      <c r="F2" s="306"/>
    </row>
    <row r="3" spans="1:6" ht="16.5" thickBot="1" x14ac:dyDescent="0.3">
      <c r="A3" s="13" t="s">
        <v>38</v>
      </c>
      <c r="B3" s="13"/>
      <c r="C3" s="13"/>
      <c r="D3" s="13"/>
      <c r="E3" s="13"/>
      <c r="F3" s="13"/>
    </row>
    <row r="4" spans="1:6" ht="19.5" thickBot="1" x14ac:dyDescent="0.35">
      <c r="A4" s="4" t="s">
        <v>30</v>
      </c>
      <c r="B4" s="5" t="s">
        <v>9</v>
      </c>
      <c r="C4" s="5" t="s">
        <v>31</v>
      </c>
      <c r="D4" s="5" t="s">
        <v>21</v>
      </c>
      <c r="E4" s="6" t="s">
        <v>31</v>
      </c>
    </row>
    <row r="5" spans="1:6" ht="19.5" thickBot="1" x14ac:dyDescent="0.35">
      <c r="A5" s="7">
        <v>1</v>
      </c>
      <c r="B5" s="8">
        <f>'1-2 день'!G13</f>
        <v>573.9</v>
      </c>
      <c r="C5" s="16">
        <f>B5/23.5</f>
        <v>24.421276595744679</v>
      </c>
      <c r="D5" s="16">
        <f>'1-2 день'!G25</f>
        <v>755.93000000000006</v>
      </c>
      <c r="E5" s="10">
        <f>SUM(D5)/23.5</f>
        <v>32.167234042553197</v>
      </c>
    </row>
    <row r="6" spans="1:6" ht="19.5" thickBot="1" x14ac:dyDescent="0.35">
      <c r="A6" s="7">
        <v>2</v>
      </c>
      <c r="B6" s="9">
        <f>'1-2 день'!O15</f>
        <v>553</v>
      </c>
      <c r="C6" s="16">
        <f t="shared" ref="C6:C14" si="0">B6/23.5</f>
        <v>23.531914893617021</v>
      </c>
      <c r="D6" s="16">
        <f>'1-2 день'!O25</f>
        <v>812.94</v>
      </c>
      <c r="E6" s="10">
        <f t="shared" ref="E6:E14" si="1">SUM(D6)/23.5</f>
        <v>34.593191489361708</v>
      </c>
    </row>
    <row r="7" spans="1:6" ht="19.5" thickBot="1" x14ac:dyDescent="0.35">
      <c r="A7" s="7">
        <v>3</v>
      </c>
      <c r="B7" s="9">
        <f>'3-4 день'!G15</f>
        <v>547.18000000000006</v>
      </c>
      <c r="C7" s="16">
        <f t="shared" si="0"/>
        <v>23.28425531914894</v>
      </c>
      <c r="D7" s="16">
        <f>'3-4 день'!G25</f>
        <v>773.73</v>
      </c>
      <c r="E7" s="10">
        <f t="shared" si="1"/>
        <v>32.924680851063833</v>
      </c>
    </row>
    <row r="8" spans="1:6" ht="19.5" thickBot="1" x14ac:dyDescent="0.35">
      <c r="A8" s="7">
        <v>4</v>
      </c>
      <c r="B8" s="9">
        <f>'3-4 день'!O14</f>
        <v>532.5</v>
      </c>
      <c r="C8" s="16">
        <f t="shared" si="0"/>
        <v>22.659574468085108</v>
      </c>
      <c r="D8" s="16">
        <f>'3-4 день'!O24</f>
        <v>740.48000000000013</v>
      </c>
      <c r="E8" s="10">
        <f t="shared" si="1"/>
        <v>31.509787234042559</v>
      </c>
    </row>
    <row r="9" spans="1:6" ht="19.5" thickBot="1" x14ac:dyDescent="0.35">
      <c r="A9" s="7">
        <v>5</v>
      </c>
      <c r="B9" s="9">
        <f>'5-6 день'!G15</f>
        <v>583.91999999999996</v>
      </c>
      <c r="C9" s="16">
        <f t="shared" si="0"/>
        <v>24.847659574468082</v>
      </c>
      <c r="D9" s="16">
        <f>'5-6 день'!G25</f>
        <v>754.1600000000002</v>
      </c>
      <c r="E9" s="10">
        <f t="shared" si="1"/>
        <v>32.09191489361703</v>
      </c>
    </row>
    <row r="10" spans="1:6" ht="19.5" thickBot="1" x14ac:dyDescent="0.35">
      <c r="A10" s="7">
        <v>6</v>
      </c>
      <c r="B10" s="9">
        <f>'5-6 день'!O15</f>
        <v>577.05000000000007</v>
      </c>
      <c r="C10" s="16">
        <f t="shared" si="0"/>
        <v>24.555319148936174</v>
      </c>
      <c r="D10" s="16">
        <f>'5-6 день'!O25</f>
        <v>754.4100000000002</v>
      </c>
      <c r="E10" s="10">
        <f t="shared" si="1"/>
        <v>32.10255319148937</v>
      </c>
    </row>
    <row r="11" spans="1:6" ht="19.5" thickBot="1" x14ac:dyDescent="0.35">
      <c r="A11" s="7">
        <v>7</v>
      </c>
      <c r="B11" s="9">
        <f>'7-8 день'!G14</f>
        <v>587.1</v>
      </c>
      <c r="C11" s="16">
        <f t="shared" si="0"/>
        <v>24.982978723404255</v>
      </c>
      <c r="D11" s="16">
        <f>'7-8 день'!G23</f>
        <v>704.63</v>
      </c>
      <c r="E11" s="10">
        <f t="shared" si="1"/>
        <v>29.984255319148936</v>
      </c>
    </row>
    <row r="12" spans="1:6" ht="19.5" thickBot="1" x14ac:dyDescent="0.35">
      <c r="A12" s="7">
        <v>8</v>
      </c>
      <c r="B12" s="9">
        <f>'7-8 день'!O15</f>
        <v>573.82999999999993</v>
      </c>
      <c r="C12" s="16">
        <f t="shared" si="0"/>
        <v>24.418297872340421</v>
      </c>
      <c r="D12" s="16">
        <f>'7-8 день'!O24</f>
        <v>792.91000000000008</v>
      </c>
      <c r="E12" s="10">
        <f t="shared" si="1"/>
        <v>33.740851063829794</v>
      </c>
    </row>
    <row r="13" spans="1:6" ht="19.5" thickBot="1" x14ac:dyDescent="0.35">
      <c r="A13" s="7">
        <v>9</v>
      </c>
      <c r="B13" s="9">
        <f>'9-10 день'!G15</f>
        <v>583.66</v>
      </c>
      <c r="C13" s="16">
        <f t="shared" si="0"/>
        <v>24.836595744680849</v>
      </c>
      <c r="D13" s="16">
        <v>786.5</v>
      </c>
      <c r="E13" s="10">
        <f t="shared" si="1"/>
        <v>33.468085106382979</v>
      </c>
    </row>
    <row r="14" spans="1:6" ht="19.5" thickBot="1" x14ac:dyDescent="0.35">
      <c r="A14" s="7">
        <v>10</v>
      </c>
      <c r="B14" s="9">
        <f>'9-10 день'!O15</f>
        <v>541.44000000000005</v>
      </c>
      <c r="C14" s="16">
        <f t="shared" si="0"/>
        <v>23.040000000000003</v>
      </c>
      <c r="D14" s="16">
        <f>'9-10 день'!O24</f>
        <v>801.47</v>
      </c>
      <c r="E14" s="10">
        <f t="shared" si="1"/>
        <v>34.105106382978725</v>
      </c>
    </row>
    <row r="15" spans="1:6" ht="19.5" thickBot="1" x14ac:dyDescent="0.35">
      <c r="A15" s="4" t="s">
        <v>32</v>
      </c>
      <c r="B15" s="11">
        <f>SUM(B5:B14)/10</f>
        <v>565.35799999999995</v>
      </c>
      <c r="C15" s="18">
        <v>23.5</v>
      </c>
      <c r="D15" s="11">
        <f>SUM(D5:D14)/10</f>
        <v>767.71600000000012</v>
      </c>
      <c r="E15" s="17">
        <v>32.6</v>
      </c>
    </row>
    <row r="17" spans="1:5" ht="15.75" x14ac:dyDescent="0.25">
      <c r="A17" s="307" t="s">
        <v>65</v>
      </c>
      <c r="B17" s="307"/>
      <c r="C17" s="307"/>
      <c r="D17" s="307"/>
      <c r="E17" s="307"/>
    </row>
  </sheetData>
  <mergeCells count="3">
    <mergeCell ref="A1:E1"/>
    <mergeCell ref="A2:F2"/>
    <mergeCell ref="A17:E17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3" sqref="G33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"/>
  <sheetViews>
    <sheetView workbookViewId="0">
      <selection sqref="A1:O3"/>
    </sheetView>
  </sheetViews>
  <sheetFormatPr defaultRowHeight="15" x14ac:dyDescent="0.25"/>
  <cols>
    <col min="15" max="15" width="42.5703125" customWidth="1"/>
  </cols>
  <sheetData>
    <row r="1" spans="1:15" ht="31.9" customHeight="1" x14ac:dyDescent="0.35">
      <c r="A1" s="310" t="s">
        <v>33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s="12" customFormat="1" ht="94.5" customHeight="1" x14ac:dyDescent="0.35">
      <c r="A2" s="308" t="s">
        <v>72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s="12" customFormat="1" ht="54.75" customHeight="1" x14ac:dyDescent="0.35">
      <c r="A3" s="308" t="s">
        <v>68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</sheetData>
  <mergeCells count="3">
    <mergeCell ref="A2:O2"/>
    <mergeCell ref="A3:O3"/>
    <mergeCell ref="A1:O1"/>
  </mergeCells>
  <pageMargins left="0.7" right="0.7" top="0.75" bottom="0.75" header="0.3" footer="0.3"/>
  <pageSetup paperSize="9" scale="7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титульный лист</vt:lpstr>
      <vt:lpstr>1-2 день</vt:lpstr>
      <vt:lpstr>3-4 день</vt:lpstr>
      <vt:lpstr>5-6 день</vt:lpstr>
      <vt:lpstr>7-8 день</vt:lpstr>
      <vt:lpstr>9-10 день</vt:lpstr>
      <vt:lpstr>Ср. зн. ккал</vt:lpstr>
      <vt:lpstr>Лист2</vt:lpstr>
      <vt:lpstr>Исп. литер.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2024-04-11T13:01:08Z</dcterms:modified>
</cp:coreProperties>
</file>