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770" yWindow="2130" windowWidth="18975" windowHeight="11055" tabRatio="784"/>
  </bookViews>
  <sheets>
    <sheet name="титульный лист" sheetId="16" r:id="rId1"/>
    <sheet name="1-2 день" sheetId="2" r:id="rId2"/>
    <sheet name="3-4 день" sheetId="4" r:id="rId3"/>
    <sheet name="5-6 день" sheetId="6" r:id="rId4"/>
    <sheet name="7-8 день" sheetId="8" r:id="rId5"/>
    <sheet name="9-10 день" sheetId="9" r:id="rId6"/>
    <sheet name="Ср. зн. ккал" sheetId="14" r:id="rId7"/>
    <sheet name="Исп. литер." sheetId="15" r:id="rId8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4" i="8" l="1"/>
  <c r="O25" i="8" s="1"/>
  <c r="N24" i="8"/>
  <c r="N25" i="8" s="1"/>
  <c r="M24" i="8"/>
  <c r="M25" i="8" s="1"/>
  <c r="L24" i="8"/>
  <c r="L25" i="8" s="1"/>
  <c r="D22" i="9" l="1"/>
  <c r="E22" i="9"/>
  <c r="F22" i="9"/>
  <c r="G22" i="9"/>
  <c r="L15" i="8"/>
  <c r="M15" i="8"/>
  <c r="N15" i="8"/>
  <c r="O15" i="8"/>
  <c r="B12" i="14" s="1"/>
  <c r="C12" i="14" s="1"/>
  <c r="D15" i="8"/>
  <c r="E15" i="8"/>
  <c r="F15" i="8"/>
  <c r="G15" i="8"/>
  <c r="L15" i="6"/>
  <c r="M15" i="6"/>
  <c r="N15" i="6"/>
  <c r="O15" i="6"/>
  <c r="B10" i="14" s="1"/>
  <c r="C10" i="14" s="1"/>
  <c r="L15" i="4"/>
  <c r="M15" i="4"/>
  <c r="N15" i="4"/>
  <c r="O15" i="4"/>
  <c r="G25" i="4"/>
  <c r="N15" i="2"/>
  <c r="M15" i="2"/>
  <c r="L15" i="2"/>
  <c r="O15" i="2"/>
  <c r="D15" i="4"/>
  <c r="E15" i="4"/>
  <c r="F15" i="4"/>
  <c r="G15" i="4"/>
  <c r="D25" i="2"/>
  <c r="E25" i="2"/>
  <c r="F25" i="2"/>
  <c r="G25" i="2"/>
  <c r="L25" i="2"/>
  <c r="M25" i="2"/>
  <c r="N25" i="2"/>
  <c r="O25" i="2"/>
  <c r="D6" i="14" s="1"/>
  <c r="E6" i="14" s="1"/>
  <c r="D13" i="2"/>
  <c r="E13" i="2"/>
  <c r="F13" i="2"/>
  <c r="G13" i="2"/>
  <c r="D24" i="6"/>
  <c r="E24" i="6"/>
  <c r="F24" i="6"/>
  <c r="G24" i="6"/>
  <c r="D15" i="6"/>
  <c r="E15" i="6"/>
  <c r="F15" i="6"/>
  <c r="G15" i="6"/>
  <c r="G24" i="8"/>
  <c r="D11" i="14" s="1"/>
  <c r="E11" i="14" s="1"/>
  <c r="O23" i="9"/>
  <c r="D14" i="14" s="1"/>
  <c r="E14" i="14" s="1"/>
  <c r="N23" i="9"/>
  <c r="M23" i="9"/>
  <c r="L23" i="9"/>
  <c r="O14" i="9"/>
  <c r="B14" i="14" s="1"/>
  <c r="C14" i="14" s="1"/>
  <c r="N14" i="9"/>
  <c r="M14" i="9"/>
  <c r="L14" i="9"/>
  <c r="O25" i="6"/>
  <c r="D10" i="14" s="1"/>
  <c r="E10" i="14" s="1"/>
  <c r="N25" i="6"/>
  <c r="M25" i="6"/>
  <c r="L25" i="6"/>
  <c r="O24" i="4"/>
  <c r="D8" i="14" s="1"/>
  <c r="E8" i="14" s="1"/>
  <c r="N24" i="4"/>
  <c r="M24" i="4"/>
  <c r="L24" i="4"/>
  <c r="M26" i="2" l="1"/>
  <c r="N26" i="2"/>
  <c r="L26" i="2"/>
  <c r="O26" i="2"/>
  <c r="B6" i="14"/>
  <c r="C6" i="14" s="1"/>
  <c r="E26" i="2"/>
  <c r="D26" i="2"/>
  <c r="G26" i="2"/>
  <c r="F26" i="2"/>
  <c r="N24" i="9"/>
  <c r="L24" i="9"/>
  <c r="O24" i="9"/>
  <c r="M24" i="9"/>
  <c r="N26" i="6"/>
  <c r="O26" i="6"/>
  <c r="L26" i="6"/>
  <c r="M26" i="6"/>
  <c r="G14" i="9" l="1"/>
  <c r="F14" i="9"/>
  <c r="F23" i="9" s="1"/>
  <c r="E14" i="9"/>
  <c r="E23" i="9" s="1"/>
  <c r="D14" i="9"/>
  <c r="D23" i="9" s="1"/>
  <c r="F24" i="8"/>
  <c r="E24" i="8"/>
  <c r="D24" i="8"/>
  <c r="B11" i="14"/>
  <c r="C11" i="14" s="1"/>
  <c r="D9" i="14"/>
  <c r="E9" i="14" s="1"/>
  <c r="B9" i="14"/>
  <c r="C9" i="14" s="1"/>
  <c r="D7" i="14"/>
  <c r="E7" i="14" s="1"/>
  <c r="F25" i="4"/>
  <c r="E25" i="4"/>
  <c r="D25" i="4"/>
  <c r="B7" i="14"/>
  <c r="C7" i="14" s="1"/>
  <c r="D5" i="14"/>
  <c r="B5" i="14"/>
  <c r="B13" i="14" l="1"/>
  <c r="C13" i="14" s="1"/>
  <c r="G23" i="9"/>
  <c r="E5" i="14"/>
  <c r="C5" i="14"/>
  <c r="F25" i="8"/>
  <c r="D26" i="4"/>
  <c r="E25" i="8"/>
  <c r="D25" i="8"/>
  <c r="G25" i="8"/>
  <c r="G25" i="6"/>
  <c r="E25" i="6"/>
  <c r="F25" i="6"/>
  <c r="D25" i="6"/>
  <c r="G26" i="4"/>
  <c r="E26" i="4"/>
  <c r="F26" i="4"/>
  <c r="B8" i="14"/>
  <c r="C8" i="14" s="1"/>
  <c r="O25" i="4"/>
  <c r="B15" i="14" l="1"/>
  <c r="N25" i="4"/>
  <c r="M25" i="4"/>
  <c r="L25" i="4"/>
  <c r="D12" i="14"/>
  <c r="E12" i="14" l="1"/>
  <c r="D13" i="14"/>
  <c r="E13" i="14" s="1"/>
  <c r="D15" i="14" l="1"/>
</calcChain>
</file>

<file path=xl/sharedStrings.xml><?xml version="1.0" encoding="utf-8"?>
<sst xmlns="http://schemas.openxmlformats.org/spreadsheetml/2006/main" count="391" uniqueCount="121">
  <si>
    <t>№ технологической карты</t>
  </si>
  <si>
    <t>Прием пищи,наименование блюда</t>
  </si>
  <si>
    <t>масса порции</t>
  </si>
  <si>
    <t>Пищевые вещества</t>
  </si>
  <si>
    <t>белки,г</t>
  </si>
  <si>
    <t>жиры,г</t>
  </si>
  <si>
    <t>углеводы,г</t>
  </si>
  <si>
    <t>Энергетическая ценность.ккал</t>
  </si>
  <si>
    <t>10 день</t>
  </si>
  <si>
    <t>Какао с молоком</t>
  </si>
  <si>
    <t>Итого за прием пищи:</t>
  </si>
  <si>
    <t>Завтрак</t>
  </si>
  <si>
    <t>Хлеб ржаной</t>
  </si>
  <si>
    <t>Всего за день:</t>
  </si>
  <si>
    <t>1 день</t>
  </si>
  <si>
    <t>Каша гречневая рассыпчатая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</si>
  <si>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</si>
  <si>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</si>
  <si>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</si>
  <si>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</si>
  <si>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</si>
  <si>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</si>
  <si>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</si>
  <si>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</si>
  <si>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Обед</t>
  </si>
  <si>
    <t>День: Понедельник</t>
  </si>
  <si>
    <t>Неделя: первая</t>
  </si>
  <si>
    <t>День: Вторник</t>
  </si>
  <si>
    <t>День: Среда</t>
  </si>
  <si>
    <t>День: Четверг</t>
  </si>
  <si>
    <t>День: Пятница</t>
  </si>
  <si>
    <t>Неделя: вторая</t>
  </si>
  <si>
    <t>Среднее значение калорийности</t>
  </si>
  <si>
    <t>Дни</t>
  </si>
  <si>
    <t>%</t>
  </si>
  <si>
    <t>Итого:</t>
  </si>
  <si>
    <t>СПИСОК ИСПОЛЬЗУЕМОЙ ЛИТЕРАТУРЫ</t>
  </si>
  <si>
    <r>
      <t xml:space="preserve">1. Сборник технологических нормативов. Сборник рецептур блюд и кулинарных изделий для предприятий общественного питания при общеобразовательных школах" </t>
    </r>
    <r>
      <rPr>
        <sz val="14"/>
        <color theme="1"/>
        <rFont val="Calibri"/>
        <family val="2"/>
        <charset val="204"/>
      </rPr>
      <t>[М.: Хлебпродинформ,2004]</t>
    </r>
  </si>
  <si>
    <r>
      <t xml:space="preserve">2. Сборник рецептур блюд и кулинарных изделий. Нормативная документация для предприятий общественного питания: Учебно - методическое пособие/ Сост. А.В. Румянцев - 3 -е изд., перераб. и доп. - М.: Издательство </t>
    </r>
    <r>
      <rPr>
        <sz val="14"/>
        <color theme="1"/>
        <rFont val="Calibri"/>
        <family val="2"/>
        <charset val="204"/>
      </rPr>
      <t>&lt;&lt;Дело и Сервис&gt;&gt;, 2002. - 1016с,</t>
    </r>
  </si>
  <si>
    <t>3. "Сборник рецептур блюд и кулинарных изделий для предприятий общественного питания"   [М.: Минторг СССР, 1983]</t>
  </si>
  <si>
    <t>4. "Сборник рецептур блюд и кулинарных изделий для предприятий общественного питания" А. И. Злобнов, В.А. Цыганенко,  - К., ООО "Издательство Арий", М:ИКТЦ "Лада", 2010</t>
  </si>
  <si>
    <t>Компот из сухофруктов</t>
  </si>
  <si>
    <t>масса порции гр.</t>
  </si>
  <si>
    <t xml:space="preserve">     завтрак</t>
  </si>
  <si>
    <t>завтрак</t>
  </si>
  <si>
    <t>Возрастная категория: с 7 до 11 лет</t>
  </si>
  <si>
    <t>б/н</t>
  </si>
  <si>
    <t>Возрастная категория:  с 7 до 11 лет</t>
  </si>
  <si>
    <t>Возрастная категория:   с 7 до 11 лет</t>
  </si>
  <si>
    <t>Хлеб пшеничный</t>
  </si>
  <si>
    <t>Сок яблочный</t>
  </si>
  <si>
    <t>Салат из свежих помидор и огурцов</t>
  </si>
  <si>
    <t xml:space="preserve">б/н </t>
  </si>
  <si>
    <t>Котлета мясная из п/ф</t>
  </si>
  <si>
    <t>Суп гороховый</t>
  </si>
  <si>
    <t>Чай с лимоном</t>
  </si>
  <si>
    <t>Котлета рыбная п/ф</t>
  </si>
  <si>
    <t>Рис отварной</t>
  </si>
  <si>
    <t>Чай с сахаром</t>
  </si>
  <si>
    <t>Суп картофельный с рыбными консервами</t>
  </si>
  <si>
    <t>Котлета куринныя рубленная из п/ф</t>
  </si>
  <si>
    <t>Макароны отварные с маслом</t>
  </si>
  <si>
    <t>Компот из свежих яблок</t>
  </si>
  <si>
    <t>Сезон: осенне-зимний период</t>
  </si>
  <si>
    <t>Сырники из творога п/ф</t>
  </si>
  <si>
    <t>Соус молочный (сладкий)</t>
  </si>
  <si>
    <t>Салат из свежих огурцов</t>
  </si>
  <si>
    <t>Борщ с капустой, картофелем и тушенкой</t>
  </si>
  <si>
    <t>200 /20</t>
  </si>
  <si>
    <t>Картофельное пюре</t>
  </si>
  <si>
    <t>Рыба, тушеная в томате с овощами</t>
  </si>
  <si>
    <t>Рыба, тушеная в 
томате с овощами</t>
  </si>
  <si>
    <t>Помидоры свежие нарезка</t>
  </si>
  <si>
    <t>Салат из свеклы с огурцами солеными</t>
  </si>
  <si>
    <t>Суп картофельный с мясными фрикадельками из п/ф</t>
  </si>
  <si>
    <t>200/ 20</t>
  </si>
  <si>
    <t>Зразы рубленые с картоф. фашем из п/ф</t>
  </si>
  <si>
    <t xml:space="preserve">Сезон: осенне-зимний период </t>
  </si>
  <si>
    <t>Блинчики с вишней или абрикосом или яблоком с корицей из п/ф</t>
  </si>
  <si>
    <t xml:space="preserve"> Рассольник ленинградский</t>
  </si>
  <si>
    <t>Салат "Горошинка"</t>
  </si>
  <si>
    <t>Чай с молоком</t>
  </si>
  <si>
    <t>Котлета домашняя из п/ф</t>
  </si>
  <si>
    <t>Щи из свежей капусты с картофелем и тушенкой</t>
  </si>
  <si>
    <t>Макароны отварные с овощами</t>
  </si>
  <si>
    <t>Напиток из плодов шиповника</t>
  </si>
  <si>
    <t>Суп с макаронными изделиями, картофелем и тушенкой</t>
  </si>
  <si>
    <t>200/ 25</t>
  </si>
  <si>
    <t>Тефтели из п/ф</t>
  </si>
  <si>
    <t>Икра кабачковая из п/ф</t>
  </si>
  <si>
    <t>Огурцы соленые из п/ф</t>
  </si>
  <si>
    <t>Средние значения калорийности приведены согласно СаН ПиН 3.1/2.4.3598-20 +/- 5%</t>
  </si>
  <si>
    <t>Плов из говядины</t>
  </si>
  <si>
    <t>90/150</t>
  </si>
  <si>
    <t>Плов из птицы</t>
  </si>
  <si>
    <t>Рагу из курицы</t>
  </si>
  <si>
    <t>6. "Новейший сборник рецептур блюд и кулинарных изделий для предприятий общественного питания". - М.: ООО «Дом Славянской книги», 2019. – 576с.</t>
  </si>
  <si>
    <t>Кисель из концентрата
на плодовых илиягодных экстрактах</t>
  </si>
  <si>
    <t>Суп  с макаронными изделиями и курицей</t>
  </si>
  <si>
    <t>Кукуруза
консервированная</t>
  </si>
  <si>
    <t>Пюре из гороха с
маслом</t>
  </si>
  <si>
    <t>Салат из свежих помидор с луком</t>
  </si>
  <si>
    <t>Мясо духовое (говядина)</t>
  </si>
  <si>
    <t>Курица отварная с маслом</t>
  </si>
  <si>
    <t>90/5</t>
  </si>
  <si>
    <t>Сезон: Осенне-зимний</t>
  </si>
  <si>
    <t>5. "Сборник рецептур на продукцию для обучающихся во всех образовательных учреждениях" Руководители разработки 
сборника : Могильный М.П. (ГОУ ВПО ПГТУ), Тутельян В.А. (ГУ НИИ питания РАМН). Издательство г.Москва "Дели плюс"2017 г.</t>
  </si>
  <si>
    <t>Напиток лимонный</t>
  </si>
  <si>
    <t>Каша "Дружба"</t>
  </si>
  <si>
    <t>34.6</t>
  </si>
  <si>
    <t>Бутерброд горячий с сыром на пш. хлебе</t>
  </si>
  <si>
    <t>Напиток из ягод вишни</t>
  </si>
  <si>
    <t xml:space="preserve">Каша рисовая вязкая </t>
  </si>
  <si>
    <t>Напиток из ягод брусники</t>
  </si>
  <si>
    <t>Котлета с говядиной</t>
  </si>
  <si>
    <t>Каша ячневая вязкая</t>
  </si>
  <si>
    <t>Сыр (порциями)</t>
  </si>
  <si>
    <t>Кофейный напиток</t>
  </si>
  <si>
    <t>Яблоко</t>
  </si>
  <si>
    <t>Каша пшенная вязкая</t>
  </si>
  <si>
    <t>Котлета куринная рубленная из 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</si>
</sst>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u/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3" fillId="0" borderId="9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2" borderId="32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9" fillId="0" borderId="10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164" fontId="0" fillId="0" borderId="0" xfId="0" applyNumberFormat="1"/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2" fontId="10" fillId="0" borderId="0" xfId="0" applyNumberFormat="1" applyFont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19" fillId="0" borderId="29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0" borderId="0" xfId="0" applyFont="1"/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 wrapText="1"/>
    </xf>
    <xf numFmtId="2" fontId="19" fillId="0" borderId="6" xfId="0" applyNumberFormat="1" applyFont="1" applyBorder="1" applyAlignment="1">
      <alignment horizontal="center" vertical="center"/>
    </xf>
    <xf numFmtId="2" fontId="19" fillId="0" borderId="7" xfId="0" applyNumberFormat="1" applyFon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16" fillId="0" borderId="1" xfId="0" applyNumberFormat="1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center" vertical="center"/>
    </xf>
    <xf numFmtId="0" fontId="16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164" fontId="12" fillId="0" borderId="11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22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32" xfId="0" applyFont="1" applyBorder="1"/>
    <xf numFmtId="0" fontId="9" fillId="0" borderId="1" xfId="0" applyFont="1" applyBorder="1"/>
    <xf numFmtId="0" fontId="9" fillId="0" borderId="29" xfId="0" applyFont="1" applyBorder="1"/>
    <xf numFmtId="0" fontId="9" fillId="0" borderId="3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13" fillId="0" borderId="2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9" fillId="0" borderId="49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37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2" xfId="0" applyFont="1" applyBorder="1"/>
    <xf numFmtId="0" fontId="12" fillId="0" borderId="1" xfId="0" applyFont="1" applyBorder="1"/>
    <xf numFmtId="0" fontId="12" fillId="0" borderId="29" xfId="0" applyFont="1" applyBorder="1"/>
    <xf numFmtId="0" fontId="12" fillId="0" borderId="3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2" fillId="0" borderId="4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22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16932</xdr:colOff>
      <xdr:row>0</xdr:row>
      <xdr:rowOff>122392</xdr:rowOff>
    </xdr:from>
    <xdr:to>
      <xdr:col>14</xdr:col>
      <xdr:colOff>7407</xdr:colOff>
      <xdr:row>38</xdr:row>
      <xdr:rowOff>148547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2" y="122392"/>
          <a:ext cx="9991725" cy="7265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19" zoomScale="90" zoomScaleNormal="90" workbookViewId="0">
      <selection activeCell="O38" sqref="O38"/>
    </sheetView>
  </sheetViews>
  <sheetFormatPr defaultRowHeight="15" x14ac:dyDescent="0.25"/>
  <cols>
    <col min="1" max="1" width="8.42578125" customWidth="1"/>
    <col min="2" max="2" width="22.7109375" customWidth="1"/>
    <col min="3" max="3" width="8.28515625" customWidth="1"/>
    <col min="4" max="4" width="8.85546875"/>
    <col min="5" max="5" width="9.140625" customWidth="1"/>
    <col min="6" max="6" width="10.85546875" customWidth="1"/>
    <col min="7" max="7" width="8.85546875"/>
    <col min="8" max="8" width="3.42578125" customWidth="1"/>
    <col min="9" max="9" width="8.7109375" customWidth="1"/>
    <col min="10" max="10" width="21.140625" customWidth="1"/>
    <col min="11" max="11" width="11" customWidth="1"/>
    <col min="12" max="13" width="8.85546875"/>
    <col min="14" max="14" width="10.85546875" customWidth="1"/>
    <col min="15" max="15" width="8.85546875"/>
  </cols>
  <sheetData>
    <row r="1" spans="1:15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2"/>
    </row>
    <row r="2" spans="1:15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"/>
    </row>
    <row r="3" spans="1:15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2"/>
    </row>
    <row r="4" spans="1:15" x14ac:dyDescent="0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2"/>
    </row>
    <row r="5" spans="1:15" x14ac:dyDescent="0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2"/>
    </row>
    <row r="6" spans="1:15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2"/>
    </row>
    <row r="7" spans="1:15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2"/>
    </row>
    <row r="8" spans="1:15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5" x14ac:dyDescent="0.25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</row>
    <row r="10" spans="1:15" x14ac:dyDescent="0.2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5" x14ac:dyDescent="0.2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spans="1:15" x14ac:dyDescent="0.2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5" x14ac:dyDescent="0.25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5" x14ac:dyDescent="0.2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5" x14ac:dyDescent="0.25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5" x14ac:dyDescent="0.25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x14ac:dyDescent="0.2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x14ac:dyDescent="0.25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x14ac:dyDescent="0.2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x14ac:dyDescent="0.2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x14ac:dyDescent="0.2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4" x14ac:dyDescent="0.2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</row>
    <row r="23" spans="1:14" x14ac:dyDescent="0.2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14" x14ac:dyDescent="0.2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4" x14ac:dyDescent="0.2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14" x14ac:dyDescent="0.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</row>
    <row r="27" spans="1:14" x14ac:dyDescent="0.2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</row>
    <row r="28" spans="1:14" x14ac:dyDescent="0.2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29" spans="1:14" x14ac:dyDescent="0.2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4" x14ac:dyDescent="0.2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4" x14ac:dyDescent="0.2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14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</row>
    <row r="33" spans="1:14" x14ac:dyDescent="0.2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4" x14ac:dyDescent="0.2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</row>
    <row r="35" spans="1:14" x14ac:dyDescent="0.2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x14ac:dyDescent="0.2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</row>
    <row r="37" spans="1:14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</sheetData>
  <mergeCells count="1">
    <mergeCell ref="A1:N38"/>
  </mergeCells>
  <pageMargins left="0.7" right="0.7" top="0.75" bottom="0.75" header="0.3" footer="0.3"/>
  <pageSetup paperSize="9" scale="82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="90" zoomScaleNormal="90" workbookViewId="0">
      <selection activeCell="X19" sqref="X19"/>
    </sheetView>
  </sheetViews>
  <sheetFormatPr defaultRowHeight="15" x14ac:dyDescent="0.25"/>
  <cols>
    <col min="1" max="1" width="8.42578125" customWidth="1"/>
    <col min="2" max="2" width="21.140625" customWidth="1"/>
    <col min="3" max="3" width="12.42578125" customWidth="1"/>
    <col min="5" max="5" width="9.140625" customWidth="1"/>
    <col min="6" max="6" width="10.85546875" customWidth="1"/>
    <col min="8" max="8" width="3.42578125" customWidth="1"/>
    <col min="9" max="9" width="8.7109375" customWidth="1"/>
    <col min="10" max="10" width="21.140625" customWidth="1"/>
    <col min="11" max="11" width="11" customWidth="1"/>
    <col min="14" max="14" width="10.85546875" customWidth="1"/>
  </cols>
  <sheetData>
    <row r="1" spans="1:22" x14ac:dyDescent="0.25">
      <c r="A1" s="120" t="s">
        <v>25</v>
      </c>
      <c r="B1" s="121"/>
      <c r="C1" s="121"/>
      <c r="D1" s="121"/>
      <c r="E1" s="121"/>
      <c r="F1" s="121"/>
      <c r="G1" s="122"/>
      <c r="H1" s="19"/>
      <c r="I1" s="120" t="s">
        <v>27</v>
      </c>
      <c r="J1" s="121"/>
      <c r="K1" s="121"/>
      <c r="L1" s="121"/>
      <c r="M1" s="121"/>
      <c r="N1" s="121"/>
      <c r="O1" s="122"/>
    </row>
    <row r="2" spans="1:22" x14ac:dyDescent="0.25">
      <c r="A2" s="123" t="s">
        <v>26</v>
      </c>
      <c r="B2" s="124"/>
      <c r="C2" s="124"/>
      <c r="D2" s="124"/>
      <c r="E2" s="124"/>
      <c r="F2" s="124"/>
      <c r="G2" s="125"/>
      <c r="H2" s="19"/>
      <c r="I2" s="123" t="s">
        <v>26</v>
      </c>
      <c r="J2" s="124"/>
      <c r="K2" s="124"/>
      <c r="L2" s="124"/>
      <c r="M2" s="124"/>
      <c r="N2" s="124"/>
      <c r="O2" s="125"/>
    </row>
    <row r="3" spans="1:22" x14ac:dyDescent="0.25">
      <c r="A3" s="123" t="s">
        <v>63</v>
      </c>
      <c r="B3" s="124"/>
      <c r="C3" s="124"/>
      <c r="D3" s="124"/>
      <c r="E3" s="124"/>
      <c r="F3" s="124"/>
      <c r="G3" s="125"/>
      <c r="H3" s="19"/>
      <c r="I3" s="123" t="s">
        <v>63</v>
      </c>
      <c r="J3" s="124"/>
      <c r="K3" s="124"/>
      <c r="L3" s="124"/>
      <c r="M3" s="124"/>
      <c r="N3" s="124"/>
      <c r="O3" s="125"/>
    </row>
    <row r="4" spans="1:22" ht="15" customHeight="1" x14ac:dyDescent="0.25">
      <c r="A4" s="126" t="s">
        <v>45</v>
      </c>
      <c r="B4" s="127"/>
      <c r="C4" s="127"/>
      <c r="D4" s="127"/>
      <c r="E4" s="127"/>
      <c r="F4" s="127"/>
      <c r="G4" s="128"/>
      <c r="H4" s="19"/>
      <c r="I4" s="126" t="s">
        <v>45</v>
      </c>
      <c r="J4" s="127"/>
      <c r="K4" s="127"/>
      <c r="L4" s="127"/>
      <c r="M4" s="127"/>
      <c r="N4" s="127"/>
      <c r="O4" s="128"/>
    </row>
    <row r="5" spans="1:22" ht="15" customHeight="1" thickBot="1" x14ac:dyDescent="0.3">
      <c r="A5" s="117" t="s">
        <v>14</v>
      </c>
      <c r="B5" s="118"/>
      <c r="C5" s="118"/>
      <c r="D5" s="118"/>
      <c r="E5" s="118"/>
      <c r="F5" s="118"/>
      <c r="G5" s="119"/>
      <c r="H5" s="19"/>
      <c r="I5" s="117" t="s">
        <v>16</v>
      </c>
      <c r="J5" s="118"/>
      <c r="K5" s="118"/>
      <c r="L5" s="118"/>
      <c r="M5" s="118"/>
      <c r="N5" s="118"/>
      <c r="O5" s="119"/>
    </row>
    <row r="6" spans="1:22" s="14" customFormat="1" ht="24.95" customHeight="1" x14ac:dyDescent="0.25">
      <c r="A6" s="129" t="s">
        <v>0</v>
      </c>
      <c r="B6" s="131" t="s">
        <v>1</v>
      </c>
      <c r="C6" s="131" t="s">
        <v>42</v>
      </c>
      <c r="D6" s="133" t="s">
        <v>3</v>
      </c>
      <c r="E6" s="134"/>
      <c r="F6" s="135"/>
      <c r="G6" s="136" t="s">
        <v>7</v>
      </c>
      <c r="H6" s="20"/>
      <c r="I6" s="129" t="s">
        <v>0</v>
      </c>
      <c r="J6" s="131" t="s">
        <v>1</v>
      </c>
      <c r="K6" s="131" t="s">
        <v>42</v>
      </c>
      <c r="L6" s="133" t="s">
        <v>3</v>
      </c>
      <c r="M6" s="134"/>
      <c r="N6" s="135"/>
      <c r="O6" s="136" t="s">
        <v>7</v>
      </c>
    </row>
    <row r="7" spans="1:22" s="14" customFormat="1" ht="31.5" customHeight="1" x14ac:dyDescent="0.25">
      <c r="A7" s="130"/>
      <c r="B7" s="132"/>
      <c r="C7" s="132"/>
      <c r="D7" s="21" t="s">
        <v>4</v>
      </c>
      <c r="E7" s="21" t="s">
        <v>5</v>
      </c>
      <c r="F7" s="21" t="s">
        <v>6</v>
      </c>
      <c r="G7" s="137"/>
      <c r="H7" s="20"/>
      <c r="I7" s="130"/>
      <c r="J7" s="132"/>
      <c r="K7" s="132"/>
      <c r="L7" s="21" t="s">
        <v>4</v>
      </c>
      <c r="M7" s="21" t="s">
        <v>5</v>
      </c>
      <c r="N7" s="21" t="s">
        <v>6</v>
      </c>
      <c r="O7" s="137"/>
    </row>
    <row r="8" spans="1:22" x14ac:dyDescent="0.25">
      <c r="A8" s="138" t="s">
        <v>11</v>
      </c>
      <c r="B8" s="139"/>
      <c r="C8" s="139"/>
      <c r="D8" s="139"/>
      <c r="E8" s="139"/>
      <c r="F8" s="139"/>
      <c r="G8" s="140"/>
      <c r="H8" s="19"/>
      <c r="I8" s="138" t="s">
        <v>11</v>
      </c>
      <c r="J8" s="139"/>
      <c r="K8" s="139"/>
      <c r="L8" s="139"/>
      <c r="M8" s="139"/>
      <c r="N8" s="139"/>
      <c r="O8" s="140"/>
    </row>
    <row r="9" spans="1:22" ht="30" x14ac:dyDescent="0.25">
      <c r="A9" s="70">
        <v>384</v>
      </c>
      <c r="B9" s="45" t="s">
        <v>108</v>
      </c>
      <c r="C9" s="65">
        <v>200</v>
      </c>
      <c r="D9" s="65">
        <v>6.8</v>
      </c>
      <c r="E9" s="65">
        <v>8.9</v>
      </c>
      <c r="F9" s="65" t="s">
        <v>109</v>
      </c>
      <c r="G9" s="65">
        <v>241</v>
      </c>
      <c r="H9" s="19"/>
      <c r="I9" s="22">
        <v>70</v>
      </c>
      <c r="J9" s="23" t="s">
        <v>90</v>
      </c>
      <c r="K9" s="65">
        <v>60</v>
      </c>
      <c r="L9" s="65">
        <v>0.48</v>
      </c>
      <c r="M9" s="65">
        <v>0</v>
      </c>
      <c r="N9" s="65">
        <v>1.02</v>
      </c>
      <c r="O9" s="65">
        <v>6</v>
      </c>
    </row>
    <row r="10" spans="1:22" s="1" customFormat="1" ht="30" x14ac:dyDescent="0.25">
      <c r="A10" s="24">
        <v>12</v>
      </c>
      <c r="B10" s="23" t="s">
        <v>110</v>
      </c>
      <c r="C10" s="65">
        <v>60</v>
      </c>
      <c r="D10" s="65">
        <v>7.8</v>
      </c>
      <c r="E10" s="65">
        <v>12</v>
      </c>
      <c r="F10" s="65">
        <v>15.1</v>
      </c>
      <c r="G10" s="65">
        <v>203.8</v>
      </c>
      <c r="H10" s="25"/>
      <c r="I10" s="26" t="s">
        <v>52</v>
      </c>
      <c r="J10" s="23" t="s">
        <v>82</v>
      </c>
      <c r="K10" s="65">
        <v>90</v>
      </c>
      <c r="L10" s="65">
        <v>13.4</v>
      </c>
      <c r="M10" s="65">
        <v>9.6999999999999993</v>
      </c>
      <c r="N10" s="65">
        <v>13</v>
      </c>
      <c r="O10" s="65">
        <v>193</v>
      </c>
      <c r="P10" s="27"/>
      <c r="Q10" s="63"/>
      <c r="R10" s="64"/>
      <c r="S10" s="64"/>
      <c r="T10" s="64"/>
      <c r="U10" s="64"/>
      <c r="V10" s="64"/>
    </row>
    <row r="11" spans="1:22" s="1" customFormat="1" x14ac:dyDescent="0.25">
      <c r="A11" s="42">
        <v>376</v>
      </c>
      <c r="B11" s="30" t="s">
        <v>58</v>
      </c>
      <c r="C11" s="65">
        <v>200</v>
      </c>
      <c r="D11" s="65">
        <v>7.0000000000000007E-2</v>
      </c>
      <c r="E11" s="65">
        <v>0.02</v>
      </c>
      <c r="F11" s="65">
        <v>15</v>
      </c>
      <c r="G11" s="65">
        <v>60</v>
      </c>
      <c r="H11" s="25"/>
      <c r="I11" s="24">
        <v>694</v>
      </c>
      <c r="J11" s="23" t="s">
        <v>69</v>
      </c>
      <c r="K11" s="65">
        <v>150</v>
      </c>
      <c r="L11" s="65">
        <v>3.1</v>
      </c>
      <c r="M11" s="65">
        <v>9.16</v>
      </c>
      <c r="N11" s="65">
        <v>18</v>
      </c>
      <c r="O11" s="65">
        <v>172.9</v>
      </c>
    </row>
    <row r="12" spans="1:22" s="2" customFormat="1" ht="15.75" thickBot="1" x14ac:dyDescent="0.3">
      <c r="A12" s="22" t="s">
        <v>52</v>
      </c>
      <c r="B12" s="23" t="s">
        <v>12</v>
      </c>
      <c r="C12" s="55">
        <v>40</v>
      </c>
      <c r="D12" s="55">
        <v>1.8</v>
      </c>
      <c r="E12" s="55">
        <v>0.4</v>
      </c>
      <c r="F12" s="55">
        <v>17</v>
      </c>
      <c r="G12" s="55">
        <v>81.599999999999994</v>
      </c>
      <c r="H12" s="27"/>
      <c r="I12" s="50">
        <v>1042</v>
      </c>
      <c r="J12" s="45" t="s">
        <v>111</v>
      </c>
      <c r="K12" s="57">
        <v>200</v>
      </c>
      <c r="L12" s="57">
        <v>0.3</v>
      </c>
      <c r="M12" s="57">
        <v>1.3</v>
      </c>
      <c r="N12" s="57">
        <v>23.1</v>
      </c>
      <c r="O12" s="57">
        <v>104.7</v>
      </c>
    </row>
    <row r="13" spans="1:22" s="2" customFormat="1" ht="15.75" thickBot="1" x14ac:dyDescent="0.3">
      <c r="A13" s="141" t="s">
        <v>10</v>
      </c>
      <c r="B13" s="142"/>
      <c r="C13" s="143"/>
      <c r="D13" s="28">
        <f>SUM(D9:D12)</f>
        <v>16.47</v>
      </c>
      <c r="E13" s="48">
        <f>SUM(E9:E12)</f>
        <v>21.319999999999997</v>
      </c>
      <c r="F13" s="48">
        <f>SUM(F9:F12)</f>
        <v>47.1</v>
      </c>
      <c r="G13" s="46">
        <f>SUM(G9:G12)</f>
        <v>586.4</v>
      </c>
      <c r="H13" s="27"/>
      <c r="I13" s="22" t="s">
        <v>46</v>
      </c>
      <c r="J13" s="29" t="s">
        <v>12</v>
      </c>
      <c r="K13" s="55">
        <v>20</v>
      </c>
      <c r="L13" s="55">
        <v>0.9</v>
      </c>
      <c r="M13" s="55">
        <v>0.2</v>
      </c>
      <c r="N13" s="55">
        <v>8.5</v>
      </c>
      <c r="O13" s="55">
        <v>40.799999999999997</v>
      </c>
    </row>
    <row r="14" spans="1:22" s="2" customFormat="1" ht="15.75" thickBot="1" x14ac:dyDescent="0.3">
      <c r="H14" s="19"/>
      <c r="I14" s="26" t="s">
        <v>46</v>
      </c>
      <c r="J14" s="30" t="s">
        <v>49</v>
      </c>
      <c r="K14" s="55">
        <v>30</v>
      </c>
      <c r="L14" s="55">
        <v>1.5</v>
      </c>
      <c r="M14" s="55">
        <v>0.2</v>
      </c>
      <c r="N14" s="55">
        <v>13.7</v>
      </c>
      <c r="O14" s="55">
        <v>64.099999999999994</v>
      </c>
    </row>
    <row r="15" spans="1:22" ht="15.75" thickBot="1" x14ac:dyDescent="0.3">
      <c r="A15" s="19"/>
      <c r="B15" s="19"/>
      <c r="C15" s="19"/>
      <c r="D15" s="19"/>
      <c r="E15" s="19"/>
      <c r="F15" s="19"/>
      <c r="G15" s="19"/>
      <c r="H15" s="19"/>
      <c r="I15" s="141" t="s">
        <v>10</v>
      </c>
      <c r="J15" s="142"/>
      <c r="K15" s="143"/>
      <c r="L15" s="28">
        <f>SUM(L9:L14)</f>
        <v>19.68</v>
      </c>
      <c r="M15" s="28">
        <f>SUM(M9:M14)</f>
        <v>20.56</v>
      </c>
      <c r="N15" s="28">
        <f>SUM(N9:N14)</f>
        <v>77.319999999999993</v>
      </c>
      <c r="O15" s="51">
        <f>SUM(O9:O14)</f>
        <v>581.5</v>
      </c>
    </row>
    <row r="16" spans="1:22" ht="15.75" thickBot="1" x14ac:dyDescent="0.3">
      <c r="A16" s="19"/>
      <c r="B16" s="19"/>
      <c r="C16" s="19"/>
      <c r="D16" s="19"/>
      <c r="E16" s="19"/>
      <c r="F16" s="19"/>
      <c r="G16" s="19"/>
      <c r="H16" s="19"/>
      <c r="K16" s="54"/>
    </row>
    <row r="17" spans="1:15" s="1" customFormat="1" ht="15.75" thickBot="1" x14ac:dyDescent="0.3">
      <c r="A17" s="144" t="s">
        <v>24</v>
      </c>
      <c r="B17" s="145"/>
      <c r="C17" s="145"/>
      <c r="D17" s="145"/>
      <c r="E17" s="145"/>
      <c r="F17" s="145"/>
      <c r="G17" s="146"/>
      <c r="H17" s="25"/>
      <c r="I17" s="144" t="s">
        <v>24</v>
      </c>
      <c r="J17" s="145"/>
      <c r="K17" s="145"/>
      <c r="L17" s="145"/>
      <c r="M17" s="145"/>
      <c r="N17" s="145"/>
      <c r="O17" s="146"/>
    </row>
    <row r="18" spans="1:15" s="2" customFormat="1" ht="30" x14ac:dyDescent="0.25">
      <c r="A18" s="31" t="s">
        <v>46</v>
      </c>
      <c r="B18" s="32" t="s">
        <v>89</v>
      </c>
      <c r="C18" s="58">
        <v>60</v>
      </c>
      <c r="D18" s="58">
        <v>0.96</v>
      </c>
      <c r="E18" s="58">
        <v>3.78</v>
      </c>
      <c r="F18" s="58">
        <v>2.17</v>
      </c>
      <c r="G18" s="59">
        <v>54.48</v>
      </c>
      <c r="H18" s="33"/>
      <c r="I18" s="24" t="s">
        <v>46</v>
      </c>
      <c r="J18" s="23" t="s">
        <v>80</v>
      </c>
      <c r="K18" s="55">
        <v>60</v>
      </c>
      <c r="L18" s="55">
        <v>2.5</v>
      </c>
      <c r="M18" s="55">
        <v>2.85</v>
      </c>
      <c r="N18" s="55">
        <v>5.81</v>
      </c>
      <c r="O18" s="52">
        <v>24</v>
      </c>
    </row>
    <row r="19" spans="1:15" s="2" customFormat="1" ht="28.5" customHeight="1" x14ac:dyDescent="0.25">
      <c r="A19" s="22" t="s">
        <v>46</v>
      </c>
      <c r="B19" s="23" t="s">
        <v>53</v>
      </c>
      <c r="C19" s="55">
        <v>90</v>
      </c>
      <c r="D19" s="55">
        <v>13.4</v>
      </c>
      <c r="E19" s="55">
        <v>20</v>
      </c>
      <c r="F19" s="55">
        <v>13.2</v>
      </c>
      <c r="G19" s="52">
        <v>157</v>
      </c>
      <c r="H19" s="19"/>
      <c r="I19" s="22" t="s">
        <v>46</v>
      </c>
      <c r="J19" s="23" t="s">
        <v>59</v>
      </c>
      <c r="K19" s="55">
        <v>200</v>
      </c>
      <c r="L19" s="55">
        <v>6.76</v>
      </c>
      <c r="M19" s="55">
        <v>6.62</v>
      </c>
      <c r="N19" s="55">
        <v>10.5</v>
      </c>
      <c r="O19" s="52">
        <v>128.62</v>
      </c>
    </row>
    <row r="20" spans="1:15" ht="30" x14ac:dyDescent="0.25">
      <c r="A20" s="22">
        <v>119</v>
      </c>
      <c r="B20" s="23" t="s">
        <v>54</v>
      </c>
      <c r="C20" s="65">
        <v>200</v>
      </c>
      <c r="D20" s="65">
        <v>6.24</v>
      </c>
      <c r="E20" s="65">
        <v>38.42</v>
      </c>
      <c r="F20" s="65">
        <v>15.75</v>
      </c>
      <c r="G20" s="65">
        <v>158.13999999999999</v>
      </c>
      <c r="H20" s="19"/>
      <c r="I20" s="22" t="s">
        <v>46</v>
      </c>
      <c r="J20" s="23" t="s">
        <v>60</v>
      </c>
      <c r="K20" s="55">
        <v>90</v>
      </c>
      <c r="L20" s="55">
        <v>14</v>
      </c>
      <c r="M20" s="55">
        <v>6</v>
      </c>
      <c r="N20" s="55">
        <v>14</v>
      </c>
      <c r="O20" s="52">
        <v>170</v>
      </c>
    </row>
    <row r="21" spans="1:15" ht="30" x14ac:dyDescent="0.25">
      <c r="A21" s="22">
        <v>302</v>
      </c>
      <c r="B21" s="23" t="s">
        <v>15</v>
      </c>
      <c r="C21" s="65">
        <v>150</v>
      </c>
      <c r="D21" s="65">
        <v>8.6</v>
      </c>
      <c r="E21" s="65">
        <v>6.09</v>
      </c>
      <c r="F21" s="65">
        <v>38.64</v>
      </c>
      <c r="G21" s="65">
        <v>243.75</v>
      </c>
      <c r="H21" s="19"/>
      <c r="I21" s="22">
        <v>309</v>
      </c>
      <c r="J21" s="23" t="s">
        <v>61</v>
      </c>
      <c r="K21" s="65">
        <v>150</v>
      </c>
      <c r="L21" s="65">
        <v>5.46</v>
      </c>
      <c r="M21" s="65">
        <v>5.79</v>
      </c>
      <c r="N21" s="65">
        <v>30.46</v>
      </c>
      <c r="O21" s="65">
        <v>195.71</v>
      </c>
    </row>
    <row r="22" spans="1:15" s="1" customFormat="1" ht="30" x14ac:dyDescent="0.25">
      <c r="A22" s="22">
        <v>377</v>
      </c>
      <c r="B22" s="23" t="s">
        <v>55</v>
      </c>
      <c r="C22" s="65">
        <v>200</v>
      </c>
      <c r="D22" s="65">
        <v>0.13</v>
      </c>
      <c r="E22" s="65">
        <v>0.02</v>
      </c>
      <c r="F22" s="65">
        <v>15.2</v>
      </c>
      <c r="G22" s="65">
        <v>62</v>
      </c>
      <c r="H22" s="19"/>
      <c r="I22" s="22">
        <v>342</v>
      </c>
      <c r="J22" s="23" t="s">
        <v>62</v>
      </c>
      <c r="K22" s="66">
        <v>200</v>
      </c>
      <c r="L22" s="65">
        <v>0.16</v>
      </c>
      <c r="M22" s="65">
        <v>0.16</v>
      </c>
      <c r="N22" s="65">
        <v>23.88</v>
      </c>
      <c r="O22" s="65">
        <v>114.6</v>
      </c>
    </row>
    <row r="23" spans="1:15" s="2" customFormat="1" x14ac:dyDescent="0.25">
      <c r="A23" s="22" t="s">
        <v>46</v>
      </c>
      <c r="B23" s="29" t="s">
        <v>12</v>
      </c>
      <c r="C23" s="55">
        <v>20</v>
      </c>
      <c r="D23" s="55">
        <v>0.9</v>
      </c>
      <c r="E23" s="55">
        <v>0.2</v>
      </c>
      <c r="F23" s="55">
        <v>8.5</v>
      </c>
      <c r="G23" s="55">
        <v>40.799999999999997</v>
      </c>
      <c r="H23" s="27"/>
      <c r="I23" s="22" t="s">
        <v>46</v>
      </c>
      <c r="J23" s="29" t="s">
        <v>12</v>
      </c>
      <c r="K23" s="55">
        <v>30</v>
      </c>
      <c r="L23" s="55">
        <v>1.35</v>
      </c>
      <c r="M23" s="55">
        <v>0.3</v>
      </c>
      <c r="N23" s="55">
        <v>12.75</v>
      </c>
      <c r="O23" s="55">
        <v>61.2</v>
      </c>
    </row>
    <row r="24" spans="1:15" ht="15.75" thickBot="1" x14ac:dyDescent="0.3">
      <c r="A24" s="26" t="s">
        <v>46</v>
      </c>
      <c r="B24" s="30" t="s">
        <v>49</v>
      </c>
      <c r="C24" s="56">
        <v>30</v>
      </c>
      <c r="D24" s="56">
        <v>1.5</v>
      </c>
      <c r="E24" s="56">
        <v>0.2</v>
      </c>
      <c r="F24" s="56">
        <v>13.7</v>
      </c>
      <c r="G24" s="53">
        <v>64.099999999999994</v>
      </c>
      <c r="H24" s="19"/>
      <c r="I24" s="26" t="s">
        <v>46</v>
      </c>
      <c r="J24" s="30" t="s">
        <v>49</v>
      </c>
      <c r="K24" s="55">
        <v>30</v>
      </c>
      <c r="L24" s="55">
        <v>1.5</v>
      </c>
      <c r="M24" s="55">
        <v>0.2</v>
      </c>
      <c r="N24" s="55">
        <v>13.7</v>
      </c>
      <c r="O24" s="55">
        <v>64.099999999999994</v>
      </c>
    </row>
    <row r="25" spans="1:15" x14ac:dyDescent="0.25">
      <c r="A25" s="111" t="s">
        <v>10</v>
      </c>
      <c r="B25" s="112"/>
      <c r="C25" s="113"/>
      <c r="D25" s="38">
        <f>SUM(D18:D24)</f>
        <v>31.73</v>
      </c>
      <c r="E25" s="38">
        <f>SUM(E18:E24)</f>
        <v>68.710000000000008</v>
      </c>
      <c r="F25" s="38">
        <f>SUM(F18:F24)</f>
        <v>107.16</v>
      </c>
      <c r="G25" s="39">
        <f>SUM(G18:G24)</f>
        <v>780.27</v>
      </c>
      <c r="H25" s="19"/>
      <c r="I25" s="111" t="s">
        <v>10</v>
      </c>
      <c r="J25" s="112"/>
      <c r="K25" s="113"/>
      <c r="L25" s="38">
        <f>SUM(L18:L24)</f>
        <v>31.73</v>
      </c>
      <c r="M25" s="38">
        <f>SUM(M18:M24)</f>
        <v>21.92</v>
      </c>
      <c r="N25" s="38">
        <f>SUM(N18:N24)</f>
        <v>111.1</v>
      </c>
      <c r="O25" s="39">
        <f>SUM(O18:O24)</f>
        <v>758.23000000000013</v>
      </c>
    </row>
    <row r="26" spans="1:15" ht="15.75" thickBot="1" x14ac:dyDescent="0.3">
      <c r="A26" s="114" t="s">
        <v>13</v>
      </c>
      <c r="B26" s="115"/>
      <c r="C26" s="116"/>
      <c r="D26" s="40">
        <f>D13+D25</f>
        <v>48.2</v>
      </c>
      <c r="E26" s="40">
        <f>E13+E25</f>
        <v>90.03</v>
      </c>
      <c r="F26" s="40">
        <f>F13+F25</f>
        <v>154.26</v>
      </c>
      <c r="G26" s="41">
        <f>G13+G25</f>
        <v>1366.67</v>
      </c>
      <c r="H26" s="19"/>
      <c r="I26" s="114" t="s">
        <v>13</v>
      </c>
      <c r="J26" s="115"/>
      <c r="K26" s="116"/>
      <c r="L26" s="40">
        <f>L15+L25</f>
        <v>51.41</v>
      </c>
      <c r="M26" s="40">
        <f>M15+M25</f>
        <v>42.480000000000004</v>
      </c>
      <c r="N26" s="40">
        <f>N15+N25</f>
        <v>188.42</v>
      </c>
      <c r="O26" s="41">
        <f>O15+O25</f>
        <v>1339.73</v>
      </c>
    </row>
    <row r="27" spans="1:15" x14ac:dyDescent="0.25">
      <c r="A27" s="2"/>
      <c r="B27" s="15"/>
      <c r="C27" s="2"/>
      <c r="D27" s="2"/>
      <c r="E27" s="2"/>
      <c r="F27" s="2"/>
      <c r="G27" s="2"/>
      <c r="I27" s="2"/>
      <c r="J27" s="15"/>
      <c r="K27" s="2"/>
      <c r="L27" s="2"/>
      <c r="M27" s="2"/>
      <c r="N27" s="2"/>
      <c r="O27" s="2"/>
    </row>
    <row r="28" spans="1:15" x14ac:dyDescent="0.25">
      <c r="A28" s="2"/>
      <c r="B28" s="15"/>
      <c r="C28" s="2"/>
      <c r="D28" s="2"/>
      <c r="E28" s="2"/>
      <c r="F28" s="2"/>
      <c r="G28" s="2"/>
      <c r="I28" s="2"/>
      <c r="J28" s="15"/>
      <c r="K28" s="2"/>
      <c r="L28" s="2"/>
      <c r="M28" s="2"/>
      <c r="N28" s="2"/>
      <c r="O28" s="2"/>
    </row>
    <row r="29" spans="1:15" x14ac:dyDescent="0.25">
      <c r="A29" s="2"/>
      <c r="B29" s="15"/>
      <c r="C29" s="2"/>
      <c r="D29" s="2"/>
      <c r="E29" s="2"/>
      <c r="F29" s="2"/>
      <c r="G29" s="2"/>
      <c r="I29" s="2"/>
      <c r="J29" s="15"/>
      <c r="K29" s="2"/>
      <c r="L29" s="2"/>
      <c r="M29" s="2"/>
      <c r="N29" s="2"/>
      <c r="O29" s="2"/>
    </row>
    <row r="30" spans="1:15" x14ac:dyDescent="0.25">
      <c r="A30" s="2"/>
      <c r="B30" s="15"/>
      <c r="C30" s="2"/>
      <c r="D30" s="2"/>
      <c r="E30" s="2"/>
      <c r="F30" s="2"/>
      <c r="G30" s="2"/>
      <c r="I30" s="2"/>
      <c r="J30" s="15"/>
      <c r="K30" s="2"/>
      <c r="L30" s="2"/>
      <c r="M30" s="2"/>
      <c r="N30" s="2"/>
      <c r="O30" s="2"/>
    </row>
    <row r="31" spans="1:15" x14ac:dyDescent="0.25">
      <c r="A31" s="2"/>
      <c r="B31" s="15"/>
      <c r="C31" s="2"/>
      <c r="D31" s="2"/>
      <c r="E31" s="2"/>
      <c r="F31" s="2"/>
      <c r="G31" s="2"/>
      <c r="I31" s="2"/>
      <c r="J31" s="15"/>
      <c r="K31" s="2"/>
      <c r="L31" s="2"/>
      <c r="M31" s="2"/>
      <c r="N31" s="2"/>
      <c r="O31" s="2"/>
    </row>
    <row r="32" spans="1:15" x14ac:dyDescent="0.25">
      <c r="A32" s="2"/>
      <c r="B32" s="15"/>
      <c r="C32" s="2"/>
      <c r="D32" s="2"/>
      <c r="E32" s="2"/>
      <c r="F32" s="2"/>
      <c r="G32" s="2"/>
      <c r="I32" s="2"/>
      <c r="J32" s="15"/>
      <c r="K32" s="2"/>
      <c r="L32" s="2"/>
      <c r="M32" s="2"/>
      <c r="N32" s="2"/>
      <c r="O32" s="2"/>
    </row>
    <row r="33" spans="1:15" x14ac:dyDescent="0.25">
      <c r="A33" s="2"/>
      <c r="B33" s="15"/>
      <c r="C33" s="2"/>
      <c r="D33" s="2"/>
      <c r="E33" s="2"/>
      <c r="F33" s="2"/>
      <c r="G33" s="2"/>
      <c r="I33" s="2"/>
      <c r="J33" s="15"/>
      <c r="K33" s="2"/>
      <c r="L33" s="2"/>
      <c r="M33" s="2"/>
      <c r="N33" s="2"/>
      <c r="O33" s="2"/>
    </row>
    <row r="34" spans="1:15" x14ac:dyDescent="0.25">
      <c r="A34" s="2"/>
      <c r="B34" s="15"/>
      <c r="C34" s="2"/>
      <c r="D34" s="2"/>
      <c r="E34" s="2"/>
      <c r="F34" s="2"/>
      <c r="G34" s="2"/>
      <c r="I34" s="2"/>
      <c r="J34" s="15"/>
      <c r="K34" s="2"/>
      <c r="L34" s="2"/>
      <c r="M34" s="2"/>
      <c r="N34" s="2"/>
      <c r="O34" s="2"/>
    </row>
  </sheetData>
  <mergeCells count="30">
    <mergeCell ref="A26:C26"/>
    <mergeCell ref="A25:C25"/>
    <mergeCell ref="A4:G4"/>
    <mergeCell ref="A3:G3"/>
    <mergeCell ref="A2:G2"/>
    <mergeCell ref="A17:G17"/>
    <mergeCell ref="A1:G1"/>
    <mergeCell ref="A13:C13"/>
    <mergeCell ref="A6:A7"/>
    <mergeCell ref="B6:B7"/>
    <mergeCell ref="C6:C7"/>
    <mergeCell ref="D6:F6"/>
    <mergeCell ref="G6:G7"/>
    <mergeCell ref="A8:G8"/>
    <mergeCell ref="I25:K25"/>
    <mergeCell ref="I26:K26"/>
    <mergeCell ref="A5:G5"/>
    <mergeCell ref="I5:O5"/>
    <mergeCell ref="I1:O1"/>
    <mergeCell ref="I2:O2"/>
    <mergeCell ref="I3:O3"/>
    <mergeCell ref="I4:O4"/>
    <mergeCell ref="I6:I7"/>
    <mergeCell ref="J6:J7"/>
    <mergeCell ref="K6:K7"/>
    <mergeCell ref="L6:N6"/>
    <mergeCell ref="O6:O7"/>
    <mergeCell ref="I8:O8"/>
    <mergeCell ref="I15:K15"/>
    <mergeCell ref="I17:O17"/>
  </mergeCells>
  <pageMargins left="0.7" right="0.7" top="0.75" bottom="0.75" header="0.3" footer="0.3"/>
  <pageSetup paperSize="9" scale="8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workbookViewId="0">
      <selection activeCell="R12" sqref="R12"/>
    </sheetView>
  </sheetViews>
  <sheetFormatPr defaultRowHeight="15" x14ac:dyDescent="0.25"/>
  <cols>
    <col min="1" max="1" width="7.7109375" customWidth="1"/>
    <col min="2" max="2" width="22.28515625" customWidth="1"/>
    <col min="3" max="3" width="7.85546875" customWidth="1"/>
    <col min="6" max="6" width="10.85546875" customWidth="1"/>
    <col min="7" max="7" width="10.5703125" customWidth="1"/>
    <col min="9" max="9" width="7.7109375" customWidth="1"/>
    <col min="10" max="10" width="22" customWidth="1"/>
    <col min="11" max="11" width="7.85546875" customWidth="1"/>
    <col min="14" max="14" width="10.85546875" customWidth="1"/>
  </cols>
  <sheetData>
    <row r="1" spans="1:15" x14ac:dyDescent="0.25">
      <c r="A1" s="120" t="s">
        <v>28</v>
      </c>
      <c r="B1" s="121"/>
      <c r="C1" s="121"/>
      <c r="D1" s="121"/>
      <c r="E1" s="121"/>
      <c r="F1" s="121"/>
      <c r="G1" s="122"/>
      <c r="H1" s="19"/>
      <c r="I1" s="120" t="s">
        <v>29</v>
      </c>
      <c r="J1" s="121"/>
      <c r="K1" s="121"/>
      <c r="L1" s="121"/>
      <c r="M1" s="121"/>
      <c r="N1" s="121"/>
      <c r="O1" s="122"/>
    </row>
    <row r="2" spans="1:15" x14ac:dyDescent="0.25">
      <c r="A2" s="123" t="s">
        <v>26</v>
      </c>
      <c r="B2" s="124"/>
      <c r="C2" s="124"/>
      <c r="D2" s="124"/>
      <c r="E2" s="124"/>
      <c r="F2" s="124"/>
      <c r="G2" s="125"/>
      <c r="H2" s="19"/>
      <c r="I2" s="123" t="s">
        <v>26</v>
      </c>
      <c r="J2" s="124"/>
      <c r="K2" s="124"/>
      <c r="L2" s="124"/>
      <c r="M2" s="124"/>
      <c r="N2" s="124"/>
      <c r="O2" s="125"/>
    </row>
    <row r="3" spans="1:15" x14ac:dyDescent="0.25">
      <c r="A3" s="123" t="s">
        <v>63</v>
      </c>
      <c r="B3" s="124"/>
      <c r="C3" s="124"/>
      <c r="D3" s="124"/>
      <c r="E3" s="124"/>
      <c r="F3" s="124"/>
      <c r="G3" s="125"/>
      <c r="H3" s="19"/>
      <c r="I3" s="123" t="s">
        <v>63</v>
      </c>
      <c r="J3" s="124"/>
      <c r="K3" s="124"/>
      <c r="L3" s="124"/>
      <c r="M3" s="124"/>
      <c r="N3" s="124"/>
      <c r="O3" s="125"/>
    </row>
    <row r="4" spans="1:15" ht="18.75" customHeight="1" x14ac:dyDescent="0.25">
      <c r="A4" s="126" t="s">
        <v>47</v>
      </c>
      <c r="B4" s="127"/>
      <c r="C4" s="127"/>
      <c r="D4" s="127"/>
      <c r="E4" s="127"/>
      <c r="F4" s="127"/>
      <c r="G4" s="128"/>
      <c r="H4" s="19"/>
      <c r="I4" s="126" t="s">
        <v>48</v>
      </c>
      <c r="J4" s="127"/>
      <c r="K4" s="127"/>
      <c r="L4" s="127"/>
      <c r="M4" s="127"/>
      <c r="N4" s="127"/>
      <c r="O4" s="128"/>
    </row>
    <row r="5" spans="1:15" ht="19.5" customHeight="1" thickBot="1" x14ac:dyDescent="0.3">
      <c r="A5" s="163" t="s">
        <v>17</v>
      </c>
      <c r="B5" s="164"/>
      <c r="C5" s="164"/>
      <c r="D5" s="164"/>
      <c r="E5" s="164"/>
      <c r="F5" s="164"/>
      <c r="G5" s="165"/>
      <c r="H5" s="19"/>
      <c r="I5" s="153" t="s">
        <v>18</v>
      </c>
      <c r="J5" s="154"/>
      <c r="K5" s="154"/>
      <c r="L5" s="154"/>
      <c r="M5" s="154"/>
      <c r="N5" s="154"/>
      <c r="O5" s="155"/>
    </row>
    <row r="6" spans="1:15" x14ac:dyDescent="0.25">
      <c r="A6" s="129" t="s">
        <v>0</v>
      </c>
      <c r="B6" s="166" t="s">
        <v>1</v>
      </c>
      <c r="C6" s="166" t="s">
        <v>2</v>
      </c>
      <c r="D6" s="168" t="s">
        <v>3</v>
      </c>
      <c r="E6" s="169"/>
      <c r="F6" s="170"/>
      <c r="G6" s="136" t="s">
        <v>7</v>
      </c>
      <c r="H6" s="19"/>
      <c r="I6" s="156" t="s">
        <v>0</v>
      </c>
      <c r="J6" s="158" t="s">
        <v>1</v>
      </c>
      <c r="K6" s="158" t="s">
        <v>2</v>
      </c>
      <c r="L6" s="158" t="s">
        <v>3</v>
      </c>
      <c r="M6" s="158"/>
      <c r="N6" s="158"/>
      <c r="O6" s="160" t="s">
        <v>7</v>
      </c>
    </row>
    <row r="7" spans="1:15" ht="36" customHeight="1" x14ac:dyDescent="0.25">
      <c r="A7" s="130"/>
      <c r="B7" s="167"/>
      <c r="C7" s="167"/>
      <c r="D7" s="49" t="s">
        <v>4</v>
      </c>
      <c r="E7" s="49" t="s">
        <v>5</v>
      </c>
      <c r="F7" s="49" t="s">
        <v>6</v>
      </c>
      <c r="G7" s="137"/>
      <c r="H7" s="19"/>
      <c r="I7" s="157"/>
      <c r="J7" s="159"/>
      <c r="K7" s="159"/>
      <c r="L7" s="49" t="s">
        <v>4</v>
      </c>
      <c r="M7" s="49" t="s">
        <v>5</v>
      </c>
      <c r="N7" s="49" t="s">
        <v>6</v>
      </c>
      <c r="O7" s="161"/>
    </row>
    <row r="8" spans="1:15" ht="18.75" x14ac:dyDescent="0.3">
      <c r="A8" s="171" t="s">
        <v>11</v>
      </c>
      <c r="B8" s="172"/>
      <c r="C8" s="172"/>
      <c r="D8" s="172"/>
      <c r="E8" s="172"/>
      <c r="F8" s="172"/>
      <c r="G8" s="173"/>
      <c r="H8" s="19"/>
      <c r="I8" s="147" t="s">
        <v>11</v>
      </c>
      <c r="J8" s="148"/>
      <c r="K8" s="148"/>
      <c r="L8" s="148"/>
      <c r="M8" s="148"/>
      <c r="N8" s="148"/>
      <c r="O8" s="149"/>
    </row>
    <row r="9" spans="1:15" ht="30" x14ac:dyDescent="0.25">
      <c r="A9" s="67">
        <v>384</v>
      </c>
      <c r="B9" s="68" t="s">
        <v>112</v>
      </c>
      <c r="C9" s="65">
        <v>200</v>
      </c>
      <c r="D9" s="65">
        <v>4.63</v>
      </c>
      <c r="E9" s="65">
        <v>9.75</v>
      </c>
      <c r="F9" s="65">
        <v>39.450000000000003</v>
      </c>
      <c r="G9" s="65">
        <v>214.3</v>
      </c>
      <c r="H9" s="19"/>
      <c r="I9" s="22" t="s">
        <v>46</v>
      </c>
      <c r="J9" s="23" t="s">
        <v>76</v>
      </c>
      <c r="K9" s="55">
        <v>90</v>
      </c>
      <c r="L9" s="55">
        <v>11.4</v>
      </c>
      <c r="M9" s="55">
        <v>15.9</v>
      </c>
      <c r="N9" s="55">
        <v>3.1</v>
      </c>
      <c r="O9" s="52">
        <v>160.1</v>
      </c>
    </row>
    <row r="10" spans="1:15" ht="30" x14ac:dyDescent="0.25">
      <c r="A10" s="22" t="s">
        <v>46</v>
      </c>
      <c r="B10" s="23" t="s">
        <v>64</v>
      </c>
      <c r="C10" s="65">
        <v>70</v>
      </c>
      <c r="D10" s="65">
        <v>7.5</v>
      </c>
      <c r="E10" s="65">
        <v>8</v>
      </c>
      <c r="F10" s="65">
        <v>29</v>
      </c>
      <c r="G10" s="65">
        <v>154</v>
      </c>
      <c r="H10" s="19"/>
      <c r="I10" s="22">
        <v>309</v>
      </c>
      <c r="J10" s="23" t="s">
        <v>61</v>
      </c>
      <c r="K10" s="55">
        <v>150</v>
      </c>
      <c r="L10" s="65">
        <v>5.46</v>
      </c>
      <c r="M10" s="65">
        <v>5.79</v>
      </c>
      <c r="N10" s="65">
        <v>30.46</v>
      </c>
      <c r="O10" s="65">
        <v>195.71</v>
      </c>
    </row>
    <row r="11" spans="1:15" ht="30" x14ac:dyDescent="0.25">
      <c r="A11" s="22">
        <v>327</v>
      </c>
      <c r="B11" s="23" t="s">
        <v>65</v>
      </c>
      <c r="C11" s="65">
        <v>50</v>
      </c>
      <c r="D11" s="65">
        <v>0.97</v>
      </c>
      <c r="E11" s="65">
        <v>2.2599999999999998</v>
      </c>
      <c r="F11" s="65">
        <v>6.63</v>
      </c>
      <c r="G11" s="65">
        <v>50.75</v>
      </c>
      <c r="H11" s="19"/>
      <c r="I11" s="24">
        <v>71</v>
      </c>
      <c r="J11" s="23" t="s">
        <v>72</v>
      </c>
      <c r="K11" s="65">
        <v>60</v>
      </c>
      <c r="L11" s="65">
        <v>0.67</v>
      </c>
      <c r="M11" s="65">
        <v>0.06</v>
      </c>
      <c r="N11" s="65">
        <v>1.9</v>
      </c>
      <c r="O11" s="71">
        <v>13.2</v>
      </c>
    </row>
    <row r="12" spans="1:15" ht="30" x14ac:dyDescent="0.25">
      <c r="A12" s="22">
        <v>378</v>
      </c>
      <c r="B12" s="23" t="s">
        <v>81</v>
      </c>
      <c r="C12" s="65">
        <v>200</v>
      </c>
      <c r="D12" s="65">
        <v>1.52</v>
      </c>
      <c r="E12" s="65">
        <v>1.35</v>
      </c>
      <c r="F12" s="65">
        <v>15.9</v>
      </c>
      <c r="G12" s="65">
        <v>81</v>
      </c>
      <c r="H12" s="19"/>
      <c r="I12" s="22">
        <v>377</v>
      </c>
      <c r="J12" s="23" t="s">
        <v>113</v>
      </c>
      <c r="K12" s="65">
        <v>200</v>
      </c>
      <c r="L12" s="65">
        <v>0.1</v>
      </c>
      <c r="M12" s="65">
        <v>0</v>
      </c>
      <c r="N12" s="65">
        <v>12.4</v>
      </c>
      <c r="O12" s="71">
        <v>51</v>
      </c>
    </row>
    <row r="13" spans="1:15" x14ac:dyDescent="0.25">
      <c r="A13" s="22" t="s">
        <v>46</v>
      </c>
      <c r="B13" s="23" t="s">
        <v>12</v>
      </c>
      <c r="C13" s="55">
        <v>20</v>
      </c>
      <c r="D13" s="55">
        <v>0.9</v>
      </c>
      <c r="E13" s="55">
        <v>0.2</v>
      </c>
      <c r="F13" s="55">
        <v>8.5</v>
      </c>
      <c r="G13" s="55">
        <v>40.799999999999997</v>
      </c>
      <c r="H13" s="19"/>
      <c r="I13" s="22" t="s">
        <v>46</v>
      </c>
      <c r="J13" s="23" t="s">
        <v>12</v>
      </c>
      <c r="K13" s="55">
        <v>20</v>
      </c>
      <c r="L13" s="55">
        <v>0.9</v>
      </c>
      <c r="M13" s="55">
        <v>0.2</v>
      </c>
      <c r="N13" s="55">
        <v>8.5</v>
      </c>
      <c r="O13" s="52">
        <v>40.799999999999997</v>
      </c>
    </row>
    <row r="14" spans="1:15" ht="15.75" thickBot="1" x14ac:dyDescent="0.3">
      <c r="A14" s="22" t="s">
        <v>46</v>
      </c>
      <c r="B14" s="23" t="s">
        <v>49</v>
      </c>
      <c r="C14" s="55">
        <v>20</v>
      </c>
      <c r="D14" s="55">
        <v>1</v>
      </c>
      <c r="E14" s="55">
        <v>0.13</v>
      </c>
      <c r="F14" s="55">
        <v>9.1300000000000008</v>
      </c>
      <c r="G14" s="55">
        <v>42.7</v>
      </c>
      <c r="H14" s="19"/>
      <c r="I14" s="22" t="s">
        <v>46</v>
      </c>
      <c r="J14" s="23" t="s">
        <v>49</v>
      </c>
      <c r="K14" s="55">
        <v>30</v>
      </c>
      <c r="L14" s="55">
        <v>1.5</v>
      </c>
      <c r="M14" s="55">
        <v>0.2</v>
      </c>
      <c r="N14" s="55">
        <v>13.7</v>
      </c>
      <c r="O14" s="52">
        <v>64.099999999999994</v>
      </c>
    </row>
    <row r="15" spans="1:15" ht="15.75" thickBot="1" x14ac:dyDescent="0.3">
      <c r="A15" s="141" t="s">
        <v>10</v>
      </c>
      <c r="B15" s="142"/>
      <c r="C15" s="143"/>
      <c r="D15" s="28">
        <f>SUM(D9:D14)</f>
        <v>16.52</v>
      </c>
      <c r="E15" s="48">
        <f>SUM(E9:E14)</f>
        <v>21.689999999999998</v>
      </c>
      <c r="F15" s="48">
        <f>SUM(F9:F14)</f>
        <v>108.61</v>
      </c>
      <c r="G15" s="46">
        <f>SUM(G9:G14)</f>
        <v>583.55000000000007</v>
      </c>
      <c r="H15" s="19"/>
      <c r="I15" s="150" t="s">
        <v>10</v>
      </c>
      <c r="J15" s="151"/>
      <c r="K15" s="151"/>
      <c r="L15" s="40">
        <f>SUM(L9:L14)</f>
        <v>20.03</v>
      </c>
      <c r="M15" s="40">
        <f>SUM(M9:M14)</f>
        <v>22.15</v>
      </c>
      <c r="N15" s="40">
        <f>SUM(N9:N14)</f>
        <v>70.06</v>
      </c>
      <c r="O15" s="41">
        <f>SUM(O9:O14)</f>
        <v>524.91</v>
      </c>
    </row>
    <row r="16" spans="1:15" x14ac:dyDescent="0.25">
      <c r="A16" s="19"/>
      <c r="B16" s="19"/>
      <c r="C16" s="19"/>
      <c r="D16" s="19"/>
      <c r="E16" s="19"/>
      <c r="F16" s="19"/>
      <c r="G16" s="19"/>
      <c r="H16" s="19"/>
    </row>
    <row r="17" spans="1:15" ht="19.5" thickBot="1" x14ac:dyDescent="0.3">
      <c r="A17" s="27"/>
      <c r="B17" s="34"/>
      <c r="C17" s="162" t="s">
        <v>24</v>
      </c>
      <c r="D17" s="162"/>
      <c r="E17" s="27"/>
      <c r="H17" s="19"/>
      <c r="I17" s="27"/>
      <c r="J17" s="34"/>
      <c r="K17" s="152" t="s">
        <v>24</v>
      </c>
      <c r="L17" s="152"/>
      <c r="M17" s="27"/>
    </row>
    <row r="18" spans="1:15" ht="30" x14ac:dyDescent="0.25">
      <c r="A18" s="31">
        <v>20</v>
      </c>
      <c r="B18" s="32" t="s">
        <v>66</v>
      </c>
      <c r="C18" s="66">
        <v>60</v>
      </c>
      <c r="D18" s="65">
        <v>0.45</v>
      </c>
      <c r="E18" s="65">
        <v>3.61</v>
      </c>
      <c r="F18" s="65">
        <v>1.41</v>
      </c>
      <c r="G18" s="65">
        <v>39.97</v>
      </c>
      <c r="H18" s="19"/>
      <c r="I18" s="77">
        <v>24</v>
      </c>
      <c r="J18" s="78" t="s">
        <v>51</v>
      </c>
      <c r="K18" s="79">
        <v>60</v>
      </c>
      <c r="L18" s="79">
        <v>0.57999999999999996</v>
      </c>
      <c r="M18" s="79">
        <v>3.65</v>
      </c>
      <c r="N18" s="79">
        <v>2.19</v>
      </c>
      <c r="O18" s="80">
        <v>42.4</v>
      </c>
    </row>
    <row r="19" spans="1:15" ht="60" x14ac:dyDescent="0.25">
      <c r="A19" s="22">
        <v>82</v>
      </c>
      <c r="B19" s="23" t="s">
        <v>67</v>
      </c>
      <c r="C19" s="65" t="s">
        <v>68</v>
      </c>
      <c r="D19" s="65">
        <v>3.94</v>
      </c>
      <c r="E19" s="65">
        <v>8.3000000000000007</v>
      </c>
      <c r="F19" s="65">
        <v>14.75</v>
      </c>
      <c r="G19" s="65">
        <v>125.6</v>
      </c>
      <c r="H19" s="19"/>
      <c r="I19" s="22">
        <v>104</v>
      </c>
      <c r="J19" s="23" t="s">
        <v>74</v>
      </c>
      <c r="K19" s="55" t="s">
        <v>75</v>
      </c>
      <c r="L19" s="55">
        <v>3.5</v>
      </c>
      <c r="M19" s="55">
        <v>6.56</v>
      </c>
      <c r="N19" s="55">
        <v>13.77</v>
      </c>
      <c r="O19" s="52">
        <v>124.2</v>
      </c>
    </row>
    <row r="20" spans="1:15" x14ac:dyDescent="0.25">
      <c r="A20" s="22">
        <v>128</v>
      </c>
      <c r="B20" s="23" t="s">
        <v>69</v>
      </c>
      <c r="C20" s="65">
        <v>150</v>
      </c>
      <c r="D20" s="65">
        <v>3.1</v>
      </c>
      <c r="E20" s="65">
        <v>9.16</v>
      </c>
      <c r="F20" s="65">
        <v>18</v>
      </c>
      <c r="G20" s="65">
        <v>172.9</v>
      </c>
      <c r="H20" s="19"/>
      <c r="I20" s="44">
        <v>291</v>
      </c>
      <c r="J20" s="69" t="s">
        <v>94</v>
      </c>
      <c r="K20" s="70" t="s">
        <v>93</v>
      </c>
      <c r="L20" s="57">
        <v>20.34</v>
      </c>
      <c r="M20" s="57">
        <v>12.56</v>
      </c>
      <c r="N20" s="57">
        <v>42.88</v>
      </c>
      <c r="O20" s="81">
        <v>366.4</v>
      </c>
    </row>
    <row r="21" spans="1:15" ht="33" customHeight="1" x14ac:dyDescent="0.25">
      <c r="A21" s="22">
        <v>229</v>
      </c>
      <c r="B21" s="23" t="s">
        <v>71</v>
      </c>
      <c r="C21" s="65">
        <v>90</v>
      </c>
      <c r="D21" s="65">
        <v>8.8000000000000007</v>
      </c>
      <c r="E21" s="65">
        <v>0.67</v>
      </c>
      <c r="F21" s="65">
        <v>3.42</v>
      </c>
      <c r="G21" s="65">
        <v>94.5</v>
      </c>
      <c r="H21" s="19"/>
      <c r="I21" s="22">
        <v>389</v>
      </c>
      <c r="J21" s="29" t="s">
        <v>50</v>
      </c>
      <c r="K21" s="65">
        <v>180</v>
      </c>
      <c r="L21" s="65">
        <v>0.9</v>
      </c>
      <c r="M21" s="65">
        <v>0</v>
      </c>
      <c r="N21" s="65">
        <v>18.18</v>
      </c>
      <c r="O21" s="71">
        <v>76.319999999999993</v>
      </c>
    </row>
    <row r="22" spans="1:15" ht="30" x14ac:dyDescent="0.25">
      <c r="A22" s="22">
        <v>349</v>
      </c>
      <c r="B22" s="23" t="s">
        <v>41</v>
      </c>
      <c r="C22" s="60">
        <v>200</v>
      </c>
      <c r="D22" s="55">
        <v>0.66</v>
      </c>
      <c r="E22" s="55">
        <v>0.09</v>
      </c>
      <c r="F22" s="55">
        <v>32.1</v>
      </c>
      <c r="G22" s="52">
        <v>132.80000000000001</v>
      </c>
      <c r="H22" s="19"/>
      <c r="I22" s="22" t="s">
        <v>46</v>
      </c>
      <c r="J22" s="29" t="s">
        <v>12</v>
      </c>
      <c r="K22" s="55">
        <v>30</v>
      </c>
      <c r="L22" s="55">
        <v>1.35</v>
      </c>
      <c r="M22" s="55">
        <v>0.3</v>
      </c>
      <c r="N22" s="55">
        <v>12.75</v>
      </c>
      <c r="O22" s="52">
        <v>61.2</v>
      </c>
    </row>
    <row r="23" spans="1:15" ht="15.75" thickBot="1" x14ac:dyDescent="0.3">
      <c r="A23" s="22" t="s">
        <v>46</v>
      </c>
      <c r="B23" s="29" t="s">
        <v>12</v>
      </c>
      <c r="C23" s="55">
        <v>30</v>
      </c>
      <c r="D23" s="55">
        <v>1.35</v>
      </c>
      <c r="E23" s="55">
        <v>0.3</v>
      </c>
      <c r="F23" s="55">
        <v>12.75</v>
      </c>
      <c r="G23" s="55">
        <v>61.2</v>
      </c>
      <c r="H23" s="19"/>
      <c r="I23" s="26" t="s">
        <v>46</v>
      </c>
      <c r="J23" s="30" t="s">
        <v>49</v>
      </c>
      <c r="K23" s="55">
        <v>30</v>
      </c>
      <c r="L23" s="55">
        <v>1.5</v>
      </c>
      <c r="M23" s="55">
        <v>0.2</v>
      </c>
      <c r="N23" s="55">
        <v>13.7</v>
      </c>
      <c r="O23" s="52">
        <v>64.099999999999994</v>
      </c>
    </row>
    <row r="24" spans="1:15" ht="15.75" thickBot="1" x14ac:dyDescent="0.3">
      <c r="A24" s="26" t="s">
        <v>46</v>
      </c>
      <c r="B24" s="30" t="s">
        <v>49</v>
      </c>
      <c r="C24" s="55">
        <v>50</v>
      </c>
      <c r="D24" s="55">
        <v>2.2000000000000002</v>
      </c>
      <c r="E24" s="55">
        <v>0.33</v>
      </c>
      <c r="F24" s="55">
        <v>22.83</v>
      </c>
      <c r="G24" s="55">
        <v>106.83</v>
      </c>
      <c r="H24" s="19"/>
      <c r="I24" s="111" t="s">
        <v>10</v>
      </c>
      <c r="J24" s="112"/>
      <c r="K24" s="113"/>
      <c r="L24" s="38">
        <f>SUM(L18:L23)</f>
        <v>28.17</v>
      </c>
      <c r="M24" s="38">
        <f>SUM(M18:M23)</f>
        <v>23.27</v>
      </c>
      <c r="N24" s="38">
        <f>SUM(N18:N23)</f>
        <v>103.47000000000001</v>
      </c>
      <c r="O24" s="39">
        <f>SUM(O18:O23)</f>
        <v>734.62</v>
      </c>
    </row>
    <row r="25" spans="1:15" ht="15.75" thickBot="1" x14ac:dyDescent="0.3">
      <c r="A25" s="111" t="s">
        <v>10</v>
      </c>
      <c r="B25" s="112"/>
      <c r="C25" s="113"/>
      <c r="D25" s="38">
        <f>SUM(D18:D24)</f>
        <v>20.5</v>
      </c>
      <c r="E25" s="38">
        <f>SUM(E18:E24)</f>
        <v>22.46</v>
      </c>
      <c r="F25" s="38">
        <f>SUM(F18:F24)</f>
        <v>105.26</v>
      </c>
      <c r="G25" s="39">
        <f>SUM(G18:G24)</f>
        <v>733.80000000000007</v>
      </c>
      <c r="H25" s="19"/>
      <c r="I25" s="114" t="s">
        <v>13</v>
      </c>
      <c r="J25" s="115"/>
      <c r="K25" s="116"/>
      <c r="L25" s="40">
        <f>L15+L24</f>
        <v>48.2</v>
      </c>
      <c r="M25" s="40">
        <f>M15+M24</f>
        <v>45.42</v>
      </c>
      <c r="N25" s="40">
        <f>N15+N24</f>
        <v>173.53000000000003</v>
      </c>
      <c r="O25" s="41">
        <f>O15+O24</f>
        <v>1259.53</v>
      </c>
    </row>
    <row r="26" spans="1:15" ht="15.75" thickBot="1" x14ac:dyDescent="0.3">
      <c r="A26" s="114" t="s">
        <v>13</v>
      </c>
      <c r="B26" s="115"/>
      <c r="C26" s="116"/>
      <c r="D26" s="40">
        <f>D15+D25</f>
        <v>37.019999999999996</v>
      </c>
      <c r="E26" s="40">
        <f>E15+E25</f>
        <v>44.15</v>
      </c>
      <c r="F26" s="40">
        <f>F15+F25</f>
        <v>213.87</v>
      </c>
      <c r="G26" s="41">
        <f>G15+G25</f>
        <v>1317.3500000000001</v>
      </c>
      <c r="H26" s="19"/>
    </row>
    <row r="27" spans="1:15" x14ac:dyDescent="0.25">
      <c r="H27" s="19"/>
    </row>
    <row r="28" spans="1:15" x14ac:dyDescent="0.25">
      <c r="A28" s="2"/>
      <c r="B28" s="3"/>
      <c r="C28" s="2"/>
      <c r="D28" s="2"/>
      <c r="E28" s="2"/>
      <c r="F28" s="2"/>
      <c r="G28" s="2"/>
    </row>
    <row r="29" spans="1:15" x14ac:dyDescent="0.25">
      <c r="A29" s="2"/>
      <c r="B29" s="3"/>
      <c r="C29" s="2"/>
      <c r="D29" s="2"/>
      <c r="E29" s="2"/>
      <c r="F29" s="2"/>
      <c r="G29" s="2"/>
      <c r="I29" s="2"/>
      <c r="J29" s="3"/>
      <c r="K29" s="2"/>
      <c r="L29" s="2"/>
      <c r="M29" s="2"/>
      <c r="N29" s="2"/>
      <c r="O29" s="2"/>
    </row>
    <row r="30" spans="1:15" x14ac:dyDescent="0.25">
      <c r="A30" s="2"/>
      <c r="B30" s="3"/>
      <c r="C30" s="2"/>
      <c r="D30" s="2"/>
      <c r="E30" s="2"/>
      <c r="F30" s="2"/>
      <c r="G30" s="2"/>
      <c r="I30" s="2"/>
      <c r="J30" s="3"/>
      <c r="K30" s="2"/>
      <c r="L30" s="2"/>
      <c r="M30" s="2"/>
      <c r="N30" s="2"/>
      <c r="O30" s="2"/>
    </row>
    <row r="31" spans="1:15" x14ac:dyDescent="0.25">
      <c r="A31" s="2"/>
      <c r="B31" s="3"/>
      <c r="C31" s="2"/>
      <c r="D31" s="2"/>
      <c r="E31" s="2"/>
      <c r="F31" s="2"/>
      <c r="G31" s="2"/>
      <c r="I31" s="2"/>
      <c r="J31" s="3"/>
      <c r="K31" s="2"/>
      <c r="L31" s="2"/>
      <c r="M31" s="2"/>
      <c r="N31" s="2"/>
      <c r="O31" s="2"/>
    </row>
    <row r="32" spans="1:15" x14ac:dyDescent="0.25">
      <c r="A32" s="2"/>
      <c r="B32" s="3"/>
      <c r="C32" s="2"/>
      <c r="D32" s="2"/>
      <c r="E32" s="2"/>
      <c r="F32" s="2"/>
      <c r="G32" s="2"/>
      <c r="I32" s="2"/>
      <c r="J32" s="3"/>
      <c r="K32" s="2"/>
      <c r="L32" s="2"/>
      <c r="M32" s="2"/>
      <c r="N32" s="2"/>
      <c r="O32" s="2"/>
    </row>
    <row r="33" spans="1:15" x14ac:dyDescent="0.25">
      <c r="A33" s="2"/>
      <c r="B33" s="3"/>
      <c r="C33" s="2"/>
      <c r="D33" s="2"/>
      <c r="E33" s="2"/>
      <c r="F33" s="2"/>
      <c r="G33" s="2"/>
      <c r="I33" s="2"/>
      <c r="J33" s="3"/>
      <c r="K33" s="2"/>
      <c r="L33" s="2"/>
      <c r="M33" s="2"/>
      <c r="N33" s="2"/>
      <c r="O33" s="2"/>
    </row>
    <row r="34" spans="1:15" x14ac:dyDescent="0.25">
      <c r="A34" s="2"/>
      <c r="B34" s="3"/>
      <c r="C34" s="2"/>
      <c r="D34" s="2"/>
      <c r="E34" s="2"/>
      <c r="F34" s="2"/>
      <c r="G34" s="2"/>
      <c r="I34" s="2"/>
      <c r="J34" s="3"/>
      <c r="K34" s="2"/>
      <c r="L34" s="2"/>
      <c r="M34" s="2"/>
      <c r="N34" s="2"/>
      <c r="O34" s="2"/>
    </row>
    <row r="35" spans="1:15" x14ac:dyDescent="0.25">
      <c r="A35" s="2"/>
      <c r="B35" s="3"/>
      <c r="C35" s="2"/>
      <c r="D35" s="2"/>
      <c r="E35" s="2"/>
      <c r="F35" s="2"/>
      <c r="G35" s="2"/>
      <c r="I35" s="2"/>
      <c r="J35" s="3"/>
      <c r="K35" s="2"/>
      <c r="L35" s="2"/>
      <c r="M35" s="2"/>
      <c r="N35" s="2"/>
      <c r="O35" s="2"/>
    </row>
    <row r="36" spans="1:15" x14ac:dyDescent="0.25">
      <c r="A36" s="2"/>
      <c r="B36" s="3"/>
      <c r="C36" s="2"/>
      <c r="D36" s="2"/>
      <c r="E36" s="2"/>
      <c r="F36" s="2"/>
      <c r="G36" s="2"/>
      <c r="I36" s="2"/>
      <c r="J36" s="3"/>
      <c r="K36" s="2"/>
      <c r="L36" s="2"/>
      <c r="M36" s="2"/>
      <c r="N36" s="2"/>
      <c r="O36" s="2"/>
    </row>
  </sheetData>
  <mergeCells count="30">
    <mergeCell ref="A4:G4"/>
    <mergeCell ref="A3:G3"/>
    <mergeCell ref="A2:G2"/>
    <mergeCell ref="A1:G1"/>
    <mergeCell ref="A8:G8"/>
    <mergeCell ref="A15:C15"/>
    <mergeCell ref="A25:C25"/>
    <mergeCell ref="A26:C26"/>
    <mergeCell ref="C17:D17"/>
    <mergeCell ref="A5:G5"/>
    <mergeCell ref="A6:A7"/>
    <mergeCell ref="B6:B7"/>
    <mergeCell ref="C6:C7"/>
    <mergeCell ref="D6:F6"/>
    <mergeCell ref="G6:G7"/>
    <mergeCell ref="I8:O8"/>
    <mergeCell ref="I15:K15"/>
    <mergeCell ref="K17:L17"/>
    <mergeCell ref="I25:K25"/>
    <mergeCell ref="I1:O1"/>
    <mergeCell ref="I2:O2"/>
    <mergeCell ref="I3:O3"/>
    <mergeCell ref="I4:O4"/>
    <mergeCell ref="I24:K24"/>
    <mergeCell ref="I5:O5"/>
    <mergeCell ref="I6:I7"/>
    <mergeCell ref="J6:J7"/>
    <mergeCell ref="K6:K7"/>
    <mergeCell ref="L6:N6"/>
    <mergeCell ref="O6:O7"/>
  </mergeCells>
  <pageMargins left="0.7" right="0.7" top="0.75" bottom="0.75" header="0.3" footer="0.3"/>
  <pageSetup paperSize="9" scale="84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U19" sqref="U19"/>
    </sheetView>
  </sheetViews>
  <sheetFormatPr defaultRowHeight="15" x14ac:dyDescent="0.25"/>
  <cols>
    <col min="1" max="1" width="7.5703125" customWidth="1"/>
    <col min="2" max="2" width="22.7109375" customWidth="1"/>
    <col min="3" max="3" width="7.85546875" customWidth="1"/>
    <col min="6" max="6" width="10.85546875" customWidth="1"/>
    <col min="9" max="9" width="7.28515625" customWidth="1"/>
    <col min="10" max="10" width="22.28515625" customWidth="1"/>
    <col min="11" max="11" width="7.85546875" customWidth="1"/>
    <col min="14" max="14" width="10.85546875" customWidth="1"/>
  </cols>
  <sheetData>
    <row r="1" spans="1:15" ht="15" customHeight="1" x14ac:dyDescent="0.25">
      <c r="A1" s="120" t="s">
        <v>30</v>
      </c>
      <c r="B1" s="121"/>
      <c r="C1" s="121"/>
      <c r="D1" s="121"/>
      <c r="E1" s="121"/>
      <c r="F1" s="121"/>
      <c r="G1" s="122"/>
      <c r="H1" s="19"/>
      <c r="I1" s="120" t="s">
        <v>25</v>
      </c>
      <c r="J1" s="121"/>
      <c r="K1" s="121"/>
      <c r="L1" s="121"/>
      <c r="M1" s="121"/>
      <c r="N1" s="121"/>
      <c r="O1" s="122"/>
    </row>
    <row r="2" spans="1:15" x14ac:dyDescent="0.25">
      <c r="A2" s="123" t="s">
        <v>26</v>
      </c>
      <c r="B2" s="124"/>
      <c r="C2" s="124"/>
      <c r="D2" s="124"/>
      <c r="E2" s="124"/>
      <c r="F2" s="124"/>
      <c r="G2" s="125"/>
      <c r="H2" s="19"/>
      <c r="I2" s="123" t="s">
        <v>31</v>
      </c>
      <c r="J2" s="124"/>
      <c r="K2" s="124"/>
      <c r="L2" s="124"/>
      <c r="M2" s="124"/>
      <c r="N2" s="124"/>
      <c r="O2" s="125"/>
    </row>
    <row r="3" spans="1:15" x14ac:dyDescent="0.25">
      <c r="A3" s="123" t="s">
        <v>77</v>
      </c>
      <c r="B3" s="124"/>
      <c r="C3" s="124"/>
      <c r="D3" s="124"/>
      <c r="E3" s="124"/>
      <c r="F3" s="124"/>
      <c r="G3" s="125"/>
      <c r="H3" s="19"/>
      <c r="I3" s="123" t="s">
        <v>77</v>
      </c>
      <c r="J3" s="124"/>
      <c r="K3" s="124"/>
      <c r="L3" s="124"/>
      <c r="M3" s="124"/>
      <c r="N3" s="124"/>
      <c r="O3" s="125"/>
    </row>
    <row r="4" spans="1:15" ht="18.75" customHeight="1" x14ac:dyDescent="0.25">
      <c r="A4" s="126" t="s">
        <v>48</v>
      </c>
      <c r="B4" s="127"/>
      <c r="C4" s="127"/>
      <c r="D4" s="127"/>
      <c r="E4" s="127"/>
      <c r="F4" s="127"/>
      <c r="G4" s="128"/>
      <c r="H4" s="19"/>
      <c r="I4" s="126" t="s">
        <v>48</v>
      </c>
      <c r="J4" s="127"/>
      <c r="K4" s="127"/>
      <c r="L4" s="127"/>
      <c r="M4" s="127"/>
      <c r="N4" s="127"/>
      <c r="O4" s="128"/>
    </row>
    <row r="5" spans="1:15" ht="19.5" customHeight="1" thickBot="1" x14ac:dyDescent="0.3">
      <c r="A5" s="163" t="s">
        <v>19</v>
      </c>
      <c r="B5" s="164"/>
      <c r="C5" s="164"/>
      <c r="D5" s="164"/>
      <c r="E5" s="164"/>
      <c r="F5" s="164"/>
      <c r="G5" s="165"/>
      <c r="H5" s="19"/>
      <c r="I5" s="163" t="s">
        <v>20</v>
      </c>
      <c r="J5" s="164"/>
      <c r="K5" s="164"/>
      <c r="L5" s="164"/>
      <c r="M5" s="164"/>
      <c r="N5" s="164"/>
      <c r="O5" s="165"/>
    </row>
    <row r="6" spans="1:15" x14ac:dyDescent="0.25">
      <c r="A6" s="129" t="s">
        <v>0</v>
      </c>
      <c r="B6" s="166" t="s">
        <v>1</v>
      </c>
      <c r="C6" s="166" t="s">
        <v>2</v>
      </c>
      <c r="D6" s="168" t="s">
        <v>3</v>
      </c>
      <c r="E6" s="169"/>
      <c r="F6" s="170"/>
      <c r="G6" s="136" t="s">
        <v>7</v>
      </c>
      <c r="H6" s="19"/>
      <c r="I6" s="129" t="s">
        <v>0</v>
      </c>
      <c r="J6" s="166" t="s">
        <v>1</v>
      </c>
      <c r="K6" s="166" t="s">
        <v>2</v>
      </c>
      <c r="L6" s="168" t="s">
        <v>3</v>
      </c>
      <c r="M6" s="169"/>
      <c r="N6" s="170"/>
      <c r="O6" s="136" t="s">
        <v>7</v>
      </c>
    </row>
    <row r="7" spans="1:15" ht="30.75" thickBot="1" x14ac:dyDescent="0.3">
      <c r="A7" s="181"/>
      <c r="B7" s="182"/>
      <c r="C7" s="182"/>
      <c r="D7" s="35" t="s">
        <v>4</v>
      </c>
      <c r="E7" s="35" t="s">
        <v>5</v>
      </c>
      <c r="F7" s="35" t="s">
        <v>6</v>
      </c>
      <c r="G7" s="177"/>
      <c r="H7" s="19"/>
      <c r="I7" s="181"/>
      <c r="J7" s="182"/>
      <c r="K7" s="182"/>
      <c r="L7" s="35" t="s">
        <v>4</v>
      </c>
      <c r="M7" s="35" t="s">
        <v>5</v>
      </c>
      <c r="N7" s="35" t="s">
        <v>6</v>
      </c>
      <c r="O7" s="177"/>
    </row>
    <row r="8" spans="1:15" ht="18.75" x14ac:dyDescent="0.3">
      <c r="A8" s="178" t="s">
        <v>11</v>
      </c>
      <c r="B8" s="179"/>
      <c r="C8" s="179"/>
      <c r="D8" s="179"/>
      <c r="E8" s="179"/>
      <c r="F8" s="179"/>
      <c r="G8" s="180"/>
      <c r="H8" s="19"/>
      <c r="I8" s="178" t="s">
        <v>11</v>
      </c>
      <c r="J8" s="179"/>
      <c r="K8" s="179"/>
      <c r="L8" s="179"/>
      <c r="M8" s="179"/>
      <c r="N8" s="179"/>
      <c r="O8" s="180"/>
    </row>
    <row r="9" spans="1:15" s="1" customFormat="1" ht="58.5" customHeight="1" x14ac:dyDescent="0.25">
      <c r="A9" s="22" t="s">
        <v>46</v>
      </c>
      <c r="B9" s="23" t="s">
        <v>78</v>
      </c>
      <c r="C9" s="66">
        <v>60</v>
      </c>
      <c r="D9" s="65">
        <v>3.5</v>
      </c>
      <c r="E9" s="65">
        <v>4</v>
      </c>
      <c r="F9" s="65">
        <v>35</v>
      </c>
      <c r="G9" s="65">
        <v>104</v>
      </c>
      <c r="H9" s="19"/>
      <c r="I9" s="24" t="s">
        <v>46</v>
      </c>
      <c r="J9" s="23" t="s">
        <v>80</v>
      </c>
      <c r="K9" s="65">
        <v>60</v>
      </c>
      <c r="L9" s="65">
        <v>2.5</v>
      </c>
      <c r="M9" s="65">
        <v>2.85</v>
      </c>
      <c r="N9" s="65">
        <v>5.81</v>
      </c>
      <c r="O9" s="65">
        <v>24</v>
      </c>
    </row>
    <row r="10" spans="1:15" ht="27.75" customHeight="1" x14ac:dyDescent="0.25">
      <c r="A10" s="72" t="s">
        <v>46</v>
      </c>
      <c r="B10" s="68" t="s">
        <v>56</v>
      </c>
      <c r="C10" s="65">
        <v>90</v>
      </c>
      <c r="D10" s="65">
        <v>16</v>
      </c>
      <c r="E10" s="65">
        <v>5</v>
      </c>
      <c r="F10" s="65">
        <v>0</v>
      </c>
      <c r="G10" s="65">
        <v>85</v>
      </c>
      <c r="H10" s="19"/>
      <c r="I10" s="22" t="s">
        <v>46</v>
      </c>
      <c r="J10" s="23" t="s">
        <v>114</v>
      </c>
      <c r="K10" s="65">
        <v>90</v>
      </c>
      <c r="L10" s="65">
        <v>13.4</v>
      </c>
      <c r="M10" s="65">
        <v>9.6999999999999993</v>
      </c>
      <c r="N10" s="65">
        <v>13</v>
      </c>
      <c r="O10" s="65">
        <v>193</v>
      </c>
    </row>
    <row r="11" spans="1:15" ht="27.75" customHeight="1" x14ac:dyDescent="0.25">
      <c r="A11" s="22">
        <v>304</v>
      </c>
      <c r="B11" s="23" t="s">
        <v>57</v>
      </c>
      <c r="C11" s="65">
        <v>150</v>
      </c>
      <c r="D11" s="65">
        <v>3.65</v>
      </c>
      <c r="E11" s="65">
        <v>5.37</v>
      </c>
      <c r="F11" s="65">
        <v>36.69</v>
      </c>
      <c r="G11" s="65">
        <v>209.7</v>
      </c>
      <c r="H11" s="19"/>
      <c r="I11" s="22">
        <v>309</v>
      </c>
      <c r="J11" s="23" t="s">
        <v>61</v>
      </c>
      <c r="K11" s="65">
        <v>150</v>
      </c>
      <c r="L11" s="65">
        <v>5.46</v>
      </c>
      <c r="M11" s="65">
        <v>5.79</v>
      </c>
      <c r="N11" s="65">
        <v>30.46</v>
      </c>
      <c r="O11" s="65">
        <v>195.71</v>
      </c>
    </row>
    <row r="12" spans="1:15" ht="15.75" x14ac:dyDescent="0.25">
      <c r="A12" s="22">
        <v>376</v>
      </c>
      <c r="B12" s="23" t="s">
        <v>58</v>
      </c>
      <c r="C12" s="57">
        <v>200</v>
      </c>
      <c r="D12" s="57">
        <v>7.0000000000000007E-2</v>
      </c>
      <c r="E12" s="57">
        <v>0.02</v>
      </c>
      <c r="F12" s="57">
        <v>15</v>
      </c>
      <c r="G12" s="57">
        <v>60</v>
      </c>
      <c r="H12" s="19"/>
      <c r="I12" s="36">
        <v>377</v>
      </c>
      <c r="J12" s="37" t="s">
        <v>55</v>
      </c>
      <c r="K12" s="65">
        <v>200</v>
      </c>
      <c r="L12" s="65">
        <v>0.13</v>
      </c>
      <c r="M12" s="65">
        <v>0.02</v>
      </c>
      <c r="N12" s="65">
        <v>15.2</v>
      </c>
      <c r="O12" s="65">
        <v>62</v>
      </c>
    </row>
    <row r="13" spans="1:15" x14ac:dyDescent="0.25">
      <c r="A13" s="22" t="s">
        <v>46</v>
      </c>
      <c r="B13" s="23" t="s">
        <v>12</v>
      </c>
      <c r="C13" s="55">
        <v>20</v>
      </c>
      <c r="D13" s="55">
        <v>0.9</v>
      </c>
      <c r="E13" s="55">
        <v>0.2</v>
      </c>
      <c r="F13" s="55">
        <v>8.5</v>
      </c>
      <c r="G13" s="55">
        <v>40.799999999999997</v>
      </c>
      <c r="H13" s="19"/>
      <c r="I13" s="22" t="s">
        <v>46</v>
      </c>
      <c r="J13" s="23" t="s">
        <v>12</v>
      </c>
      <c r="K13" s="55">
        <v>20</v>
      </c>
      <c r="L13" s="55">
        <v>0.9</v>
      </c>
      <c r="M13" s="55">
        <v>0.2</v>
      </c>
      <c r="N13" s="55">
        <v>8.5</v>
      </c>
      <c r="O13" s="55">
        <v>40.799999999999997</v>
      </c>
    </row>
    <row r="14" spans="1:15" ht="15.75" thickBot="1" x14ac:dyDescent="0.3">
      <c r="A14" s="22" t="s">
        <v>46</v>
      </c>
      <c r="B14" s="23" t="s">
        <v>49</v>
      </c>
      <c r="C14" s="55">
        <v>30</v>
      </c>
      <c r="D14" s="55">
        <v>1.5</v>
      </c>
      <c r="E14" s="55">
        <v>0.2</v>
      </c>
      <c r="F14" s="55">
        <v>13.7</v>
      </c>
      <c r="G14" s="55">
        <v>64.099999999999994</v>
      </c>
      <c r="H14" s="19"/>
      <c r="I14" s="22" t="s">
        <v>46</v>
      </c>
      <c r="J14" s="23" t="s">
        <v>49</v>
      </c>
      <c r="K14" s="55">
        <v>30</v>
      </c>
      <c r="L14" s="55">
        <v>1.5</v>
      </c>
      <c r="M14" s="55">
        <v>0.2</v>
      </c>
      <c r="N14" s="55">
        <v>13.7</v>
      </c>
      <c r="O14" s="55">
        <v>64.099999999999994</v>
      </c>
    </row>
    <row r="15" spans="1:15" ht="15.75" thickBot="1" x14ac:dyDescent="0.3">
      <c r="A15" s="141" t="s">
        <v>10</v>
      </c>
      <c r="B15" s="142"/>
      <c r="C15" s="143"/>
      <c r="D15" s="28">
        <f>SUM(D9:D14)</f>
        <v>25.619999999999997</v>
      </c>
      <c r="E15" s="48">
        <f>SUM(E9:E14)</f>
        <v>14.79</v>
      </c>
      <c r="F15" s="48">
        <f>SUM(F9:F14)</f>
        <v>108.89</v>
      </c>
      <c r="G15" s="46">
        <f>SUM(G9:G14)</f>
        <v>563.6</v>
      </c>
      <c r="H15" s="19"/>
      <c r="I15" s="141" t="s">
        <v>10</v>
      </c>
      <c r="J15" s="142"/>
      <c r="K15" s="143"/>
      <c r="L15" s="62">
        <f>SUM(L9:L14)</f>
        <v>23.889999999999997</v>
      </c>
      <c r="M15" s="61">
        <f>SUM(M9:M14)</f>
        <v>18.759999999999998</v>
      </c>
      <c r="N15" s="61">
        <f>SUM(N9:N14)</f>
        <v>86.67</v>
      </c>
      <c r="O15" s="46">
        <f>SUM(O9:O14)</f>
        <v>579.61</v>
      </c>
    </row>
    <row r="16" spans="1:15" ht="15.75" thickBot="1" x14ac:dyDescent="0.3">
      <c r="H16" s="19"/>
    </row>
    <row r="17" spans="1:15" ht="19.5" thickBot="1" x14ac:dyDescent="0.3">
      <c r="A17" s="174" t="s">
        <v>24</v>
      </c>
      <c r="B17" s="175"/>
      <c r="C17" s="175"/>
      <c r="D17" s="175"/>
      <c r="E17" s="175"/>
      <c r="F17" s="175"/>
      <c r="G17" s="176"/>
      <c r="H17" s="19"/>
      <c r="I17" s="174" t="s">
        <v>24</v>
      </c>
      <c r="J17" s="175"/>
      <c r="K17" s="175"/>
      <c r="L17" s="175"/>
      <c r="M17" s="175"/>
      <c r="N17" s="175"/>
      <c r="O17" s="176"/>
    </row>
    <row r="18" spans="1:15" ht="28.5" customHeight="1" x14ac:dyDescent="0.25">
      <c r="A18" s="31">
        <v>55</v>
      </c>
      <c r="B18" s="32" t="s">
        <v>73</v>
      </c>
      <c r="C18" s="66">
        <v>60</v>
      </c>
      <c r="D18" s="65">
        <v>0.7</v>
      </c>
      <c r="E18" s="65">
        <v>3.62</v>
      </c>
      <c r="F18" s="65">
        <v>3.77</v>
      </c>
      <c r="G18" s="65">
        <v>51</v>
      </c>
      <c r="H18" s="19"/>
      <c r="I18" s="70">
        <v>304</v>
      </c>
      <c r="J18" s="69" t="s">
        <v>99</v>
      </c>
      <c r="K18" s="65">
        <v>60</v>
      </c>
      <c r="L18" s="65">
        <v>1.66</v>
      </c>
      <c r="M18" s="65">
        <v>0.34</v>
      </c>
      <c r="N18" s="65">
        <v>5.0199999999999996</v>
      </c>
      <c r="O18" s="65">
        <v>28.52</v>
      </c>
    </row>
    <row r="19" spans="1:15" ht="30" customHeight="1" x14ac:dyDescent="0.25">
      <c r="A19" s="22">
        <v>96</v>
      </c>
      <c r="B19" s="23" t="s">
        <v>79</v>
      </c>
      <c r="C19" s="65">
        <v>200</v>
      </c>
      <c r="D19" s="65">
        <v>1.61</v>
      </c>
      <c r="E19" s="65">
        <v>4.47</v>
      </c>
      <c r="F19" s="65">
        <v>12.58</v>
      </c>
      <c r="G19" s="65">
        <v>128.4</v>
      </c>
      <c r="H19" s="19"/>
      <c r="I19" s="22">
        <v>111</v>
      </c>
      <c r="J19" s="23" t="s">
        <v>98</v>
      </c>
      <c r="K19" s="65" t="s">
        <v>87</v>
      </c>
      <c r="L19" s="65">
        <v>7.1</v>
      </c>
      <c r="M19" s="65">
        <v>8.6999999999999993</v>
      </c>
      <c r="N19" s="65">
        <v>13.34</v>
      </c>
      <c r="O19" s="65">
        <v>156.4</v>
      </c>
    </row>
    <row r="20" spans="1:15" x14ac:dyDescent="0.25">
      <c r="A20" s="22">
        <v>289</v>
      </c>
      <c r="B20" s="23" t="s">
        <v>95</v>
      </c>
      <c r="C20" s="70" t="s">
        <v>93</v>
      </c>
      <c r="D20" s="57">
        <v>17.23</v>
      </c>
      <c r="E20" s="57">
        <v>16.07</v>
      </c>
      <c r="F20" s="57">
        <v>20.83</v>
      </c>
      <c r="G20" s="57">
        <v>347.2</v>
      </c>
      <c r="H20" s="19"/>
      <c r="I20" s="22" t="s">
        <v>46</v>
      </c>
      <c r="J20" s="23" t="s">
        <v>88</v>
      </c>
      <c r="K20" s="65">
        <v>90</v>
      </c>
      <c r="L20" s="65">
        <v>14.01</v>
      </c>
      <c r="M20" s="65">
        <v>14</v>
      </c>
      <c r="N20" s="65">
        <v>20</v>
      </c>
      <c r="O20" s="65">
        <v>138</v>
      </c>
    </row>
    <row r="21" spans="1:15" ht="45" customHeight="1" x14ac:dyDescent="0.25">
      <c r="A21" s="70">
        <v>883</v>
      </c>
      <c r="B21" s="82" t="s">
        <v>97</v>
      </c>
      <c r="C21" s="65">
        <v>200</v>
      </c>
      <c r="D21" s="65">
        <v>0</v>
      </c>
      <c r="E21" s="65">
        <v>0</v>
      </c>
      <c r="F21" s="65">
        <v>31.1</v>
      </c>
      <c r="G21" s="65">
        <v>123</v>
      </c>
      <c r="H21" s="19"/>
      <c r="I21" s="22">
        <v>302</v>
      </c>
      <c r="J21" s="23" t="s">
        <v>15</v>
      </c>
      <c r="K21" s="65">
        <v>150</v>
      </c>
      <c r="L21" s="65">
        <v>8.6</v>
      </c>
      <c r="M21" s="65">
        <v>6.09</v>
      </c>
      <c r="N21" s="65">
        <v>38.64</v>
      </c>
      <c r="O21" s="65">
        <v>243.75</v>
      </c>
    </row>
    <row r="22" spans="1:15" x14ac:dyDescent="0.25">
      <c r="A22" s="22" t="s">
        <v>46</v>
      </c>
      <c r="B22" s="29" t="s">
        <v>12</v>
      </c>
      <c r="C22" s="55">
        <v>30</v>
      </c>
      <c r="D22" s="55">
        <v>1.4</v>
      </c>
      <c r="E22" s="55">
        <v>0.2</v>
      </c>
      <c r="F22" s="55">
        <v>12.7</v>
      </c>
      <c r="G22" s="52">
        <v>61.2</v>
      </c>
      <c r="H22" s="19"/>
      <c r="I22" s="22">
        <v>376</v>
      </c>
      <c r="J22" s="23" t="s">
        <v>58</v>
      </c>
      <c r="K22" s="57">
        <v>200</v>
      </c>
      <c r="L22" s="57">
        <v>7.0000000000000007E-2</v>
      </c>
      <c r="M22" s="57">
        <v>0.02</v>
      </c>
      <c r="N22" s="57">
        <v>15</v>
      </c>
      <c r="O22" s="57">
        <v>60</v>
      </c>
    </row>
    <row r="23" spans="1:15" ht="15.75" thickBot="1" x14ac:dyDescent="0.3">
      <c r="A23" s="26" t="s">
        <v>46</v>
      </c>
      <c r="B23" s="30" t="s">
        <v>49</v>
      </c>
      <c r="C23" s="55">
        <v>30</v>
      </c>
      <c r="D23" s="55">
        <v>1.5</v>
      </c>
      <c r="E23" s="55">
        <v>0.2</v>
      </c>
      <c r="F23" s="55">
        <v>13.7</v>
      </c>
      <c r="G23" s="55">
        <v>64.099999999999994</v>
      </c>
      <c r="H23" s="19"/>
      <c r="I23" s="22" t="s">
        <v>46</v>
      </c>
      <c r="J23" s="29" t="s">
        <v>12</v>
      </c>
      <c r="K23" s="55">
        <v>30</v>
      </c>
      <c r="L23" s="55">
        <v>1.35</v>
      </c>
      <c r="M23" s="55">
        <v>0.3</v>
      </c>
      <c r="N23" s="55">
        <v>12.75</v>
      </c>
      <c r="O23" s="55">
        <v>61.2</v>
      </c>
    </row>
    <row r="24" spans="1:15" ht="15.75" thickBot="1" x14ac:dyDescent="0.3">
      <c r="A24" s="111" t="s">
        <v>10</v>
      </c>
      <c r="B24" s="112"/>
      <c r="C24" s="113"/>
      <c r="D24" s="38">
        <f>SUM(D18:D23)</f>
        <v>22.439999999999998</v>
      </c>
      <c r="E24" s="38">
        <f>SUM(E18:E23)</f>
        <v>24.56</v>
      </c>
      <c r="F24" s="38">
        <f>SUM(F18:F23)</f>
        <v>94.68</v>
      </c>
      <c r="G24" s="39">
        <f>SUM(G18:G23)</f>
        <v>774.90000000000009</v>
      </c>
      <c r="H24" s="19"/>
      <c r="I24" s="26" t="s">
        <v>46</v>
      </c>
      <c r="J24" s="30" t="s">
        <v>49</v>
      </c>
      <c r="K24" s="57">
        <v>40</v>
      </c>
      <c r="L24" s="57">
        <v>2</v>
      </c>
      <c r="M24" s="57">
        <v>0.26</v>
      </c>
      <c r="N24" s="57">
        <v>18.260000000000002</v>
      </c>
      <c r="O24" s="57">
        <v>85.4</v>
      </c>
    </row>
    <row r="25" spans="1:15" ht="15.75" thickBot="1" x14ac:dyDescent="0.3">
      <c r="A25" s="114" t="s">
        <v>13</v>
      </c>
      <c r="B25" s="115"/>
      <c r="C25" s="116"/>
      <c r="D25" s="40">
        <f>SUM(D15+D24)</f>
        <v>48.059999999999995</v>
      </c>
      <c r="E25" s="40">
        <f>SUM(E15+E24)</f>
        <v>39.349999999999994</v>
      </c>
      <c r="F25" s="40">
        <f>SUM(F15+F24)</f>
        <v>203.57</v>
      </c>
      <c r="G25" s="41">
        <f>SUM(G15+G24)</f>
        <v>1338.5</v>
      </c>
      <c r="H25" s="19"/>
      <c r="I25" s="111" t="s">
        <v>10</v>
      </c>
      <c r="J25" s="112"/>
      <c r="K25" s="113"/>
      <c r="L25" s="38">
        <f>SUM(L18:L24)</f>
        <v>34.79</v>
      </c>
      <c r="M25" s="38">
        <f>SUM(M18:M24)</f>
        <v>29.71</v>
      </c>
      <c r="N25" s="38">
        <f>SUM(N18:N24)</f>
        <v>123.01</v>
      </c>
      <c r="O25" s="39">
        <f>SUM(O18:O24)</f>
        <v>773.2700000000001</v>
      </c>
    </row>
    <row r="26" spans="1:15" ht="15.75" thickBot="1" x14ac:dyDescent="0.3">
      <c r="H26" s="19"/>
      <c r="I26" s="114" t="s">
        <v>13</v>
      </c>
      <c r="J26" s="115"/>
      <c r="K26" s="116"/>
      <c r="L26" s="40">
        <f>SUM(L15+L25)</f>
        <v>58.679999999999993</v>
      </c>
      <c r="M26" s="40">
        <f>SUM(M15+M25)</f>
        <v>48.47</v>
      </c>
      <c r="N26" s="40">
        <f>SUM(N15+N25)</f>
        <v>209.68</v>
      </c>
      <c r="O26" s="41">
        <f>SUM(O15+O25)</f>
        <v>1352.88</v>
      </c>
    </row>
    <row r="27" spans="1:15" x14ac:dyDescent="0.25">
      <c r="I27" s="2"/>
      <c r="J27" s="3"/>
      <c r="K27" s="2"/>
      <c r="L27" s="2"/>
      <c r="M27" s="2"/>
      <c r="N27" s="2"/>
      <c r="O27" s="2"/>
    </row>
    <row r="28" spans="1:15" x14ac:dyDescent="0.25">
      <c r="I28" s="2"/>
      <c r="J28" s="3"/>
      <c r="K28" s="2"/>
      <c r="L28" s="2"/>
      <c r="M28" s="2"/>
      <c r="N28" s="2"/>
      <c r="O28" s="2"/>
    </row>
    <row r="29" spans="1:15" x14ac:dyDescent="0.25">
      <c r="A29" s="2"/>
      <c r="B29" s="3"/>
      <c r="C29" s="2"/>
      <c r="D29" s="2"/>
      <c r="E29" s="2"/>
      <c r="F29" s="2"/>
      <c r="G29" s="2"/>
      <c r="I29" s="2"/>
      <c r="J29" s="3"/>
      <c r="K29" s="2"/>
      <c r="L29" s="2"/>
      <c r="M29" s="2"/>
      <c r="N29" s="2"/>
      <c r="O29" s="2"/>
    </row>
    <row r="30" spans="1:15" x14ac:dyDescent="0.25">
      <c r="A30" s="2"/>
      <c r="B30" s="3"/>
      <c r="C30" s="2"/>
      <c r="D30" s="2"/>
      <c r="E30" s="2"/>
      <c r="F30" s="2"/>
      <c r="G30" s="2"/>
      <c r="I30" s="2"/>
      <c r="J30" s="3"/>
      <c r="K30" s="2"/>
      <c r="L30" s="2"/>
      <c r="M30" s="2"/>
      <c r="N30" s="2"/>
      <c r="O30" s="2"/>
    </row>
    <row r="31" spans="1:15" x14ac:dyDescent="0.25">
      <c r="A31" s="2"/>
      <c r="B31" s="3"/>
      <c r="C31" s="2"/>
      <c r="D31" s="2"/>
      <c r="E31" s="2"/>
      <c r="F31" s="2"/>
      <c r="G31" s="2"/>
      <c r="I31" s="2"/>
      <c r="J31" s="3"/>
      <c r="K31" s="2"/>
      <c r="L31" s="2"/>
      <c r="M31" s="2"/>
      <c r="N31" s="2"/>
      <c r="O31" s="2"/>
    </row>
    <row r="32" spans="1:15" x14ac:dyDescent="0.25">
      <c r="A32" s="2"/>
      <c r="B32" s="3"/>
      <c r="C32" s="2"/>
      <c r="D32" s="2"/>
      <c r="E32" s="2"/>
      <c r="F32" s="2"/>
      <c r="G32" s="2"/>
      <c r="I32" s="2"/>
      <c r="J32" s="3"/>
      <c r="K32" s="2"/>
      <c r="L32" s="2"/>
      <c r="M32" s="2"/>
      <c r="N32" s="2"/>
      <c r="O32" s="2"/>
    </row>
    <row r="33" spans="1:15" x14ac:dyDescent="0.25">
      <c r="A33" s="2"/>
      <c r="B33" s="3"/>
      <c r="C33" s="2"/>
      <c r="D33" s="2"/>
      <c r="E33" s="2"/>
      <c r="F33" s="2"/>
      <c r="G33" s="2"/>
      <c r="I33" s="2"/>
      <c r="J33" s="3"/>
      <c r="K33" s="2"/>
      <c r="L33" s="2"/>
      <c r="M33" s="2"/>
      <c r="N33" s="2"/>
      <c r="O33" s="2"/>
    </row>
    <row r="34" spans="1:15" x14ac:dyDescent="0.25">
      <c r="A34" s="2"/>
      <c r="B34" s="3"/>
      <c r="C34" s="2"/>
      <c r="D34" s="2"/>
      <c r="E34" s="2"/>
      <c r="F34" s="2"/>
      <c r="G34" s="2"/>
      <c r="I34" s="2"/>
      <c r="J34" s="3"/>
      <c r="K34" s="2"/>
      <c r="L34" s="2"/>
      <c r="M34" s="2"/>
      <c r="N34" s="2"/>
      <c r="O34" s="2"/>
    </row>
    <row r="35" spans="1:15" x14ac:dyDescent="0.25">
      <c r="A35" s="2"/>
      <c r="B35" s="3"/>
      <c r="C35" s="2"/>
      <c r="D35" s="2"/>
      <c r="E35" s="2"/>
      <c r="F35" s="2"/>
      <c r="G35" s="2"/>
      <c r="I35" s="2"/>
      <c r="J35" s="3"/>
      <c r="K35" s="2"/>
      <c r="L35" s="2"/>
      <c r="M35" s="2"/>
      <c r="N35" s="2"/>
      <c r="O35" s="2"/>
    </row>
  </sheetData>
  <mergeCells count="30">
    <mergeCell ref="I6:I7"/>
    <mergeCell ref="J6:J7"/>
    <mergeCell ref="K6:K7"/>
    <mergeCell ref="L6:N6"/>
    <mergeCell ref="A2:G2"/>
    <mergeCell ref="A3:G3"/>
    <mergeCell ref="A4:G4"/>
    <mergeCell ref="A5:G5"/>
    <mergeCell ref="G6:G7"/>
    <mergeCell ref="A24:C24"/>
    <mergeCell ref="A25:C25"/>
    <mergeCell ref="A6:A7"/>
    <mergeCell ref="B6:B7"/>
    <mergeCell ref="C6:C7"/>
    <mergeCell ref="A1:G1"/>
    <mergeCell ref="I26:K26"/>
    <mergeCell ref="A17:G17"/>
    <mergeCell ref="I17:O17"/>
    <mergeCell ref="O6:O7"/>
    <mergeCell ref="I8:O8"/>
    <mergeCell ref="I15:K15"/>
    <mergeCell ref="I25:K25"/>
    <mergeCell ref="A8:G8"/>
    <mergeCell ref="A15:C15"/>
    <mergeCell ref="D6:F6"/>
    <mergeCell ref="I1:O1"/>
    <mergeCell ref="I2:O2"/>
    <mergeCell ref="I3:O3"/>
    <mergeCell ref="I4:O4"/>
    <mergeCell ref="I5:O5"/>
  </mergeCells>
  <pageMargins left="0.7" right="0.7" top="0.75" bottom="0.75" header="0.3" footer="0.3"/>
  <pageSetup paperSize="9" scale="81" orientation="landscape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13" zoomScale="86" zoomScaleNormal="86" workbookViewId="0">
      <selection activeCell="K28" sqref="K28"/>
    </sheetView>
  </sheetViews>
  <sheetFormatPr defaultRowHeight="15" x14ac:dyDescent="0.25"/>
  <cols>
    <col min="1" max="1" width="7.7109375" customWidth="1"/>
    <col min="2" max="2" width="20" customWidth="1"/>
    <col min="3" max="3" width="7.85546875" customWidth="1"/>
    <col min="6" max="6" width="10.85546875" customWidth="1"/>
    <col min="9" max="9" width="8" customWidth="1"/>
    <col min="10" max="10" width="22.140625" customWidth="1"/>
    <col min="11" max="11" width="7.85546875" customWidth="1"/>
    <col min="14" max="14" width="10.85546875" customWidth="1"/>
  </cols>
  <sheetData>
    <row r="1" spans="1:15" ht="15.75" customHeight="1" x14ac:dyDescent="0.25">
      <c r="A1" s="120" t="s">
        <v>27</v>
      </c>
      <c r="B1" s="121"/>
      <c r="C1" s="121"/>
      <c r="D1" s="121"/>
      <c r="E1" s="121"/>
      <c r="F1" s="121"/>
      <c r="G1" s="122"/>
      <c r="H1" s="19"/>
      <c r="I1" s="120" t="s">
        <v>28</v>
      </c>
      <c r="J1" s="121"/>
      <c r="K1" s="121"/>
      <c r="L1" s="121"/>
      <c r="M1" s="121"/>
      <c r="N1" s="121"/>
      <c r="O1" s="122"/>
    </row>
    <row r="2" spans="1:15" x14ac:dyDescent="0.25">
      <c r="A2" s="123" t="s">
        <v>31</v>
      </c>
      <c r="B2" s="124"/>
      <c r="C2" s="124"/>
      <c r="D2" s="124"/>
      <c r="E2" s="124"/>
      <c r="F2" s="124"/>
      <c r="G2" s="125"/>
      <c r="H2" s="19"/>
      <c r="I2" s="123" t="s">
        <v>31</v>
      </c>
      <c r="J2" s="124"/>
      <c r="K2" s="124"/>
      <c r="L2" s="124"/>
      <c r="M2" s="124"/>
      <c r="N2" s="124"/>
      <c r="O2" s="125"/>
    </row>
    <row r="3" spans="1:15" x14ac:dyDescent="0.25">
      <c r="A3" s="123" t="s">
        <v>77</v>
      </c>
      <c r="B3" s="124"/>
      <c r="C3" s="124"/>
      <c r="D3" s="124"/>
      <c r="E3" s="124"/>
      <c r="F3" s="124"/>
      <c r="G3" s="125"/>
      <c r="H3" s="19"/>
      <c r="I3" s="123" t="s">
        <v>77</v>
      </c>
      <c r="J3" s="124"/>
      <c r="K3" s="124"/>
      <c r="L3" s="124"/>
      <c r="M3" s="124"/>
      <c r="N3" s="124"/>
      <c r="O3" s="125"/>
    </row>
    <row r="4" spans="1:15" ht="18.75" customHeight="1" x14ac:dyDescent="0.25">
      <c r="A4" s="126" t="s">
        <v>48</v>
      </c>
      <c r="B4" s="127"/>
      <c r="C4" s="127"/>
      <c r="D4" s="127"/>
      <c r="E4" s="127"/>
      <c r="F4" s="127"/>
      <c r="G4" s="128"/>
      <c r="H4" s="19"/>
      <c r="I4" s="126" t="s">
        <v>48</v>
      </c>
      <c r="J4" s="127"/>
      <c r="K4" s="127"/>
      <c r="L4" s="127"/>
      <c r="M4" s="127"/>
      <c r="N4" s="127"/>
      <c r="O4" s="128"/>
    </row>
    <row r="5" spans="1:15" ht="19.5" customHeight="1" thickBot="1" x14ac:dyDescent="0.3">
      <c r="A5" s="163" t="s">
        <v>21</v>
      </c>
      <c r="B5" s="164"/>
      <c r="C5" s="164"/>
      <c r="D5" s="164"/>
      <c r="E5" s="164"/>
      <c r="F5" s="164"/>
      <c r="G5" s="165"/>
      <c r="H5" s="19"/>
      <c r="I5" s="163" t="s">
        <v>22</v>
      </c>
      <c r="J5" s="164"/>
      <c r="K5" s="164"/>
      <c r="L5" s="164"/>
      <c r="M5" s="164"/>
      <c r="N5" s="164"/>
      <c r="O5" s="165"/>
    </row>
    <row r="6" spans="1:15" x14ac:dyDescent="0.25">
      <c r="A6" s="129" t="s">
        <v>0</v>
      </c>
      <c r="B6" s="166" t="s">
        <v>1</v>
      </c>
      <c r="C6" s="166" t="s">
        <v>2</v>
      </c>
      <c r="D6" s="168" t="s">
        <v>3</v>
      </c>
      <c r="E6" s="169"/>
      <c r="F6" s="170"/>
      <c r="G6" s="136" t="s">
        <v>7</v>
      </c>
      <c r="H6" s="19"/>
      <c r="I6" s="129" t="s">
        <v>0</v>
      </c>
      <c r="J6" s="166" t="s">
        <v>1</v>
      </c>
      <c r="K6" s="166" t="s">
        <v>2</v>
      </c>
      <c r="L6" s="168" t="s">
        <v>3</v>
      </c>
      <c r="M6" s="169"/>
      <c r="N6" s="170"/>
      <c r="O6" s="136" t="s">
        <v>7</v>
      </c>
    </row>
    <row r="7" spans="1:15" ht="30" x14ac:dyDescent="0.25">
      <c r="A7" s="130"/>
      <c r="B7" s="167"/>
      <c r="C7" s="167"/>
      <c r="D7" s="49" t="s">
        <v>4</v>
      </c>
      <c r="E7" s="49" t="s">
        <v>5</v>
      </c>
      <c r="F7" s="49" t="s">
        <v>6</v>
      </c>
      <c r="G7" s="137"/>
      <c r="H7" s="19"/>
      <c r="I7" s="130"/>
      <c r="J7" s="167"/>
      <c r="K7" s="167"/>
      <c r="L7" s="49" t="s">
        <v>4</v>
      </c>
      <c r="M7" s="49" t="s">
        <v>5</v>
      </c>
      <c r="N7" s="49" t="s">
        <v>6</v>
      </c>
      <c r="O7" s="137"/>
    </row>
    <row r="8" spans="1:15" ht="19.5" thickBot="1" x14ac:dyDescent="0.35">
      <c r="A8" s="183" t="s">
        <v>43</v>
      </c>
      <c r="B8" s="184"/>
      <c r="C8" s="184"/>
      <c r="D8" s="184"/>
      <c r="E8" s="184"/>
      <c r="F8" s="184"/>
      <c r="G8" s="185"/>
      <c r="H8" s="19"/>
      <c r="I8" s="171" t="s">
        <v>44</v>
      </c>
      <c r="J8" s="172"/>
      <c r="K8" s="172"/>
      <c r="L8" s="172"/>
      <c r="M8" s="172"/>
      <c r="N8" s="172"/>
      <c r="O8" s="173"/>
    </row>
    <row r="9" spans="1:15" ht="35.25" customHeight="1" x14ac:dyDescent="0.25">
      <c r="A9" s="31">
        <v>384</v>
      </c>
      <c r="B9" s="32" t="s">
        <v>115</v>
      </c>
      <c r="C9" s="66">
        <v>200</v>
      </c>
      <c r="D9" s="66">
        <v>7.2</v>
      </c>
      <c r="E9" s="66">
        <v>11</v>
      </c>
      <c r="F9" s="66">
        <v>35</v>
      </c>
      <c r="G9" s="66">
        <v>263.5</v>
      </c>
      <c r="H9" s="19"/>
      <c r="I9" s="31">
        <v>20</v>
      </c>
      <c r="J9" s="32" t="s">
        <v>66</v>
      </c>
      <c r="K9" s="66">
        <v>60</v>
      </c>
      <c r="L9" s="65">
        <v>0.45</v>
      </c>
      <c r="M9" s="65">
        <v>3.61</v>
      </c>
      <c r="N9" s="65">
        <v>1.41</v>
      </c>
      <c r="O9" s="65">
        <v>39.97</v>
      </c>
    </row>
    <row r="10" spans="1:15" ht="30" x14ac:dyDescent="0.25">
      <c r="A10" s="24">
        <v>15</v>
      </c>
      <c r="B10" s="23" t="s">
        <v>116</v>
      </c>
      <c r="C10" s="65">
        <v>40</v>
      </c>
      <c r="D10" s="65">
        <v>5.0999999999999996</v>
      </c>
      <c r="E10" s="65">
        <v>4.5999999999999996</v>
      </c>
      <c r="F10" s="65">
        <v>0.3</v>
      </c>
      <c r="G10" s="65">
        <v>63</v>
      </c>
      <c r="H10" s="19"/>
      <c r="I10" s="26">
        <v>229</v>
      </c>
      <c r="J10" s="30" t="s">
        <v>70</v>
      </c>
      <c r="K10" s="65">
        <v>90</v>
      </c>
      <c r="L10" s="65">
        <v>8.8000000000000007</v>
      </c>
      <c r="M10" s="65">
        <v>0.67</v>
      </c>
      <c r="N10" s="65">
        <v>3.42</v>
      </c>
      <c r="O10" s="65">
        <v>94.5</v>
      </c>
    </row>
    <row r="11" spans="1:15" x14ac:dyDescent="0.25">
      <c r="A11" s="22">
        <v>379</v>
      </c>
      <c r="B11" s="23" t="s">
        <v>117</v>
      </c>
      <c r="C11" s="65">
        <v>200</v>
      </c>
      <c r="D11" s="65">
        <v>3.17</v>
      </c>
      <c r="E11" s="65">
        <v>2.68</v>
      </c>
      <c r="F11" s="65">
        <v>15.95</v>
      </c>
      <c r="G11" s="65">
        <v>100.6</v>
      </c>
      <c r="H11" s="19"/>
      <c r="I11" s="44">
        <v>304</v>
      </c>
      <c r="J11" s="45" t="s">
        <v>57</v>
      </c>
      <c r="K11" s="65">
        <v>150</v>
      </c>
      <c r="L11" s="65">
        <v>3.65</v>
      </c>
      <c r="M11" s="65">
        <v>5.37</v>
      </c>
      <c r="N11" s="65">
        <v>36.69</v>
      </c>
      <c r="O11" s="65">
        <v>209.7</v>
      </c>
    </row>
    <row r="12" spans="1:15" ht="29.25" customHeight="1" x14ac:dyDescent="0.25">
      <c r="A12" s="26" t="s">
        <v>46</v>
      </c>
      <c r="B12" s="23" t="s">
        <v>118</v>
      </c>
      <c r="C12" s="65">
        <v>100</v>
      </c>
      <c r="D12" s="65">
        <v>0.4</v>
      </c>
      <c r="E12" s="65">
        <v>0.4</v>
      </c>
      <c r="F12" s="65">
        <v>9.8000000000000007</v>
      </c>
      <c r="G12" s="65">
        <v>42</v>
      </c>
      <c r="H12" s="19"/>
      <c r="I12" s="26">
        <v>388</v>
      </c>
      <c r="J12" s="23" t="s">
        <v>85</v>
      </c>
      <c r="K12" s="65">
        <v>200</v>
      </c>
      <c r="L12" s="65">
        <v>0.68</v>
      </c>
      <c r="M12" s="65">
        <v>0.41</v>
      </c>
      <c r="N12" s="65">
        <v>20.76</v>
      </c>
      <c r="O12" s="65">
        <v>88.2</v>
      </c>
    </row>
    <row r="13" spans="1:15" x14ac:dyDescent="0.25">
      <c r="A13" s="22" t="s">
        <v>46</v>
      </c>
      <c r="B13" s="29" t="s">
        <v>12</v>
      </c>
      <c r="C13" s="55">
        <v>30</v>
      </c>
      <c r="D13" s="55">
        <v>1.35</v>
      </c>
      <c r="E13" s="55">
        <v>0.3</v>
      </c>
      <c r="F13" s="55">
        <v>12.75</v>
      </c>
      <c r="G13" s="55">
        <v>61.2</v>
      </c>
      <c r="H13" s="19"/>
      <c r="I13" s="22" t="s">
        <v>46</v>
      </c>
      <c r="J13" s="29" t="s">
        <v>12</v>
      </c>
      <c r="K13" s="55">
        <v>30</v>
      </c>
      <c r="L13" s="55">
        <v>1.35</v>
      </c>
      <c r="M13" s="55">
        <v>0.3</v>
      </c>
      <c r="N13" s="55">
        <v>12.75</v>
      </c>
      <c r="O13" s="55">
        <v>61.2</v>
      </c>
    </row>
    <row r="14" spans="1:15" s="1" customFormat="1" ht="15.75" thickBot="1" x14ac:dyDescent="0.3">
      <c r="A14" s="22" t="s">
        <v>46</v>
      </c>
      <c r="B14" s="23" t="s">
        <v>49</v>
      </c>
      <c r="C14" s="55">
        <v>30</v>
      </c>
      <c r="D14" s="55">
        <v>1.5</v>
      </c>
      <c r="E14" s="55">
        <v>0.2</v>
      </c>
      <c r="F14" s="55">
        <v>13.7</v>
      </c>
      <c r="G14" s="55">
        <v>64.099999999999994</v>
      </c>
      <c r="H14" s="19"/>
      <c r="I14" s="22" t="s">
        <v>46</v>
      </c>
      <c r="J14" s="23" t="s">
        <v>49</v>
      </c>
      <c r="K14" s="55">
        <v>30</v>
      </c>
      <c r="L14" s="55">
        <v>1.5</v>
      </c>
      <c r="M14" s="55">
        <v>0.2</v>
      </c>
      <c r="N14" s="55">
        <v>13.7</v>
      </c>
      <c r="O14" s="55">
        <v>64.099999999999994</v>
      </c>
    </row>
    <row r="15" spans="1:15" ht="15.75" thickBot="1" x14ac:dyDescent="0.3">
      <c r="A15" s="141" t="s">
        <v>10</v>
      </c>
      <c r="B15" s="142"/>
      <c r="C15" s="143"/>
      <c r="D15" s="28">
        <f>SUM(D9:D14)</f>
        <v>18.720000000000002</v>
      </c>
      <c r="E15" s="48">
        <f>SUM(E9:E14)</f>
        <v>19.18</v>
      </c>
      <c r="F15" s="48">
        <f>SUM(F9:F14)</f>
        <v>87.5</v>
      </c>
      <c r="G15" s="46">
        <f>SUM(G9:G14)</f>
        <v>594.40000000000009</v>
      </c>
      <c r="H15" s="19"/>
      <c r="I15" s="141" t="s">
        <v>10</v>
      </c>
      <c r="J15" s="142"/>
      <c r="K15" s="143"/>
      <c r="L15" s="28">
        <f>SUM(L9:L14)</f>
        <v>16.43</v>
      </c>
      <c r="M15" s="48">
        <f>SUM(M9:M14)</f>
        <v>10.56</v>
      </c>
      <c r="N15" s="48">
        <f>SUM(N9:N14)</f>
        <v>88.73</v>
      </c>
      <c r="O15" s="46">
        <f>SUM(O9:O14)</f>
        <v>557.66999999999996</v>
      </c>
    </row>
    <row r="16" spans="1:15" ht="32.25" customHeight="1" thickBot="1" x14ac:dyDescent="0.3">
      <c r="A16" s="175" t="s">
        <v>24</v>
      </c>
      <c r="B16" s="175"/>
      <c r="C16" s="175"/>
      <c r="D16" s="175"/>
      <c r="E16" s="175"/>
      <c r="F16" s="175"/>
      <c r="G16" s="175"/>
      <c r="H16" s="25"/>
      <c r="I16" s="175" t="s">
        <v>24</v>
      </c>
      <c r="J16" s="175"/>
      <c r="K16" s="175"/>
      <c r="L16" s="175"/>
      <c r="M16" s="175"/>
      <c r="N16" s="175"/>
      <c r="O16" s="175"/>
    </row>
    <row r="17" spans="1:22" ht="30" x14ac:dyDescent="0.25">
      <c r="A17" s="22">
        <v>70</v>
      </c>
      <c r="B17" s="23" t="s">
        <v>90</v>
      </c>
      <c r="C17" s="65">
        <v>60</v>
      </c>
      <c r="D17" s="65">
        <v>0.48</v>
      </c>
      <c r="E17" s="65">
        <v>0</v>
      </c>
      <c r="F17" s="65">
        <v>1.02</v>
      </c>
      <c r="G17" s="65">
        <v>6</v>
      </c>
      <c r="H17" s="19"/>
      <c r="I17" s="74">
        <v>23</v>
      </c>
      <c r="J17" s="68" t="s">
        <v>101</v>
      </c>
      <c r="K17" s="66">
        <v>60</v>
      </c>
      <c r="L17" s="66">
        <v>0.7</v>
      </c>
      <c r="M17" s="66">
        <v>3.7</v>
      </c>
      <c r="N17" s="66">
        <v>2.7</v>
      </c>
      <c r="O17" s="66">
        <v>46.6</v>
      </c>
      <c r="P17" s="27"/>
      <c r="Q17" s="63"/>
      <c r="R17" s="64"/>
      <c r="S17" s="64"/>
      <c r="T17" s="64"/>
      <c r="U17" s="64"/>
      <c r="V17" s="64"/>
    </row>
    <row r="18" spans="1:22" ht="60" x14ac:dyDescent="0.25">
      <c r="A18" s="22">
        <v>88</v>
      </c>
      <c r="B18" s="23" t="s">
        <v>83</v>
      </c>
      <c r="C18" s="65" t="s">
        <v>75</v>
      </c>
      <c r="D18" s="65">
        <v>4.8</v>
      </c>
      <c r="E18" s="65">
        <v>6.96</v>
      </c>
      <c r="F18" s="65">
        <v>6.32</v>
      </c>
      <c r="G18" s="65">
        <v>114.4</v>
      </c>
      <c r="H18" s="19"/>
      <c r="I18" s="22">
        <v>112</v>
      </c>
      <c r="J18" s="23" t="s">
        <v>86</v>
      </c>
      <c r="K18" s="65" t="s">
        <v>75</v>
      </c>
      <c r="L18" s="65">
        <v>5.45</v>
      </c>
      <c r="M18" s="65">
        <v>5.24</v>
      </c>
      <c r="N18" s="65">
        <v>12.55</v>
      </c>
      <c r="O18" s="65">
        <v>129.80000000000001</v>
      </c>
    </row>
    <row r="19" spans="1:22" ht="42.75" customHeight="1" x14ac:dyDescent="0.25">
      <c r="A19" s="22" t="s">
        <v>46</v>
      </c>
      <c r="B19" s="23" t="s">
        <v>76</v>
      </c>
      <c r="C19" s="65">
        <v>90</v>
      </c>
      <c r="D19" s="65">
        <v>11.4</v>
      </c>
      <c r="E19" s="65">
        <v>15.9</v>
      </c>
      <c r="F19" s="65">
        <v>3.1</v>
      </c>
      <c r="G19" s="65">
        <v>160.1</v>
      </c>
      <c r="H19" s="19"/>
      <c r="I19" s="22" t="s">
        <v>46</v>
      </c>
      <c r="J19" s="23" t="s">
        <v>120</v>
      </c>
      <c r="K19" s="65">
        <v>90</v>
      </c>
      <c r="L19" s="65">
        <v>14</v>
      </c>
      <c r="M19" s="65">
        <v>6</v>
      </c>
      <c r="N19" s="65">
        <v>14</v>
      </c>
      <c r="O19" s="65">
        <v>170</v>
      </c>
    </row>
    <row r="20" spans="1:22" ht="33.75" customHeight="1" x14ac:dyDescent="0.25">
      <c r="A20" s="70">
        <v>199</v>
      </c>
      <c r="B20" s="69" t="s">
        <v>100</v>
      </c>
      <c r="C20" s="65">
        <v>150</v>
      </c>
      <c r="D20" s="65">
        <v>12.99</v>
      </c>
      <c r="E20" s="65">
        <v>6.53</v>
      </c>
      <c r="F20" s="70">
        <v>33.36</v>
      </c>
      <c r="G20" s="70">
        <v>242.86</v>
      </c>
      <c r="H20" s="19"/>
      <c r="I20" s="22">
        <v>309</v>
      </c>
      <c r="J20" s="23" t="s">
        <v>61</v>
      </c>
      <c r="K20" s="65">
        <v>150</v>
      </c>
      <c r="L20" s="65">
        <v>5.46</v>
      </c>
      <c r="M20" s="65">
        <v>5.79</v>
      </c>
      <c r="N20" s="65">
        <v>30.46</v>
      </c>
      <c r="O20" s="65">
        <v>195.71</v>
      </c>
    </row>
    <row r="21" spans="1:22" ht="32.25" customHeight="1" x14ac:dyDescent="0.25">
      <c r="A21" s="47">
        <v>349</v>
      </c>
      <c r="B21" s="43" t="s">
        <v>41</v>
      </c>
      <c r="C21" s="66">
        <v>200</v>
      </c>
      <c r="D21" s="65">
        <v>0.66</v>
      </c>
      <c r="E21" s="65">
        <v>0.09</v>
      </c>
      <c r="F21" s="65">
        <v>32.1</v>
      </c>
      <c r="G21" s="65">
        <v>132.80000000000001</v>
      </c>
      <c r="H21" s="19"/>
      <c r="I21" s="22" t="s">
        <v>46</v>
      </c>
      <c r="J21" s="23" t="s">
        <v>107</v>
      </c>
      <c r="K21" s="65">
        <v>200</v>
      </c>
      <c r="L21" s="65">
        <v>0.2</v>
      </c>
      <c r="M21" s="65">
        <v>0</v>
      </c>
      <c r="N21" s="65">
        <v>22</v>
      </c>
      <c r="O21" s="65">
        <v>83.4</v>
      </c>
    </row>
    <row r="22" spans="1:22" x14ac:dyDescent="0.25">
      <c r="A22" s="22" t="s">
        <v>46</v>
      </c>
      <c r="B22" s="29" t="s">
        <v>12</v>
      </c>
      <c r="C22" s="55">
        <v>30</v>
      </c>
      <c r="D22" s="55">
        <v>1.4</v>
      </c>
      <c r="E22" s="55">
        <v>0.2</v>
      </c>
      <c r="F22" s="55">
        <v>12.7</v>
      </c>
      <c r="G22" s="52">
        <v>61.2</v>
      </c>
      <c r="H22" s="19"/>
      <c r="I22" s="22" t="s">
        <v>46</v>
      </c>
      <c r="J22" s="29" t="s">
        <v>12</v>
      </c>
      <c r="K22" s="55">
        <v>30</v>
      </c>
      <c r="L22" s="55">
        <v>1.4</v>
      </c>
      <c r="M22" s="55">
        <v>0.2</v>
      </c>
      <c r="N22" s="55">
        <v>12.7</v>
      </c>
      <c r="O22" s="52">
        <v>61.2</v>
      </c>
    </row>
    <row r="23" spans="1:22" ht="15.75" thickBot="1" x14ac:dyDescent="0.3">
      <c r="A23" s="26" t="s">
        <v>46</v>
      </c>
      <c r="B23" s="30" t="s">
        <v>49</v>
      </c>
      <c r="C23" s="55">
        <v>30</v>
      </c>
      <c r="D23" s="55">
        <v>1.5</v>
      </c>
      <c r="E23" s="55">
        <v>0.2</v>
      </c>
      <c r="F23" s="55">
        <v>13.7</v>
      </c>
      <c r="G23" s="55">
        <v>64.099999999999994</v>
      </c>
      <c r="H23" s="19"/>
      <c r="I23" s="26" t="s">
        <v>46</v>
      </c>
      <c r="J23" s="30" t="s">
        <v>49</v>
      </c>
      <c r="K23" s="56">
        <v>60</v>
      </c>
      <c r="L23" s="56">
        <v>3</v>
      </c>
      <c r="M23" s="56">
        <v>0.4</v>
      </c>
      <c r="N23" s="56">
        <v>27.4</v>
      </c>
      <c r="O23" s="53">
        <v>128.19999999999999</v>
      </c>
    </row>
    <row r="24" spans="1:22" x14ac:dyDescent="0.25">
      <c r="A24" s="111" t="s">
        <v>10</v>
      </c>
      <c r="B24" s="112"/>
      <c r="C24" s="113"/>
      <c r="D24" s="38">
        <f>SUM(D17:D23)</f>
        <v>33.230000000000004</v>
      </c>
      <c r="E24" s="38">
        <f>SUM(E17:E23)</f>
        <v>29.88</v>
      </c>
      <c r="F24" s="38">
        <f>SUM(F17:F23)</f>
        <v>102.30000000000001</v>
      </c>
      <c r="G24" s="39">
        <f>SUM(G17:G23)</f>
        <v>781.46000000000015</v>
      </c>
      <c r="H24" s="19"/>
      <c r="I24" s="111" t="s">
        <v>10</v>
      </c>
      <c r="J24" s="112"/>
      <c r="K24" s="113"/>
      <c r="L24" s="38">
        <f>SUM(L17:L23)</f>
        <v>30.209999999999997</v>
      </c>
      <c r="M24" s="38">
        <f>SUM(M17:M23)</f>
        <v>21.33</v>
      </c>
      <c r="N24" s="38">
        <f>SUM(N17:N23)</f>
        <v>121.81</v>
      </c>
      <c r="O24" s="39">
        <f>SUM(O17:O23)</f>
        <v>814.91000000000008</v>
      </c>
    </row>
    <row r="25" spans="1:22" ht="15.75" thickBot="1" x14ac:dyDescent="0.3">
      <c r="A25" s="114" t="s">
        <v>13</v>
      </c>
      <c r="B25" s="115"/>
      <c r="C25" s="116"/>
      <c r="D25" s="40">
        <f>SUM(D15+D24)</f>
        <v>51.95</v>
      </c>
      <c r="E25" s="40">
        <f>SUM(E15+E24)</f>
        <v>49.06</v>
      </c>
      <c r="F25" s="40">
        <f>SUM(F15+F24)</f>
        <v>189.8</v>
      </c>
      <c r="G25" s="41">
        <f>SUM(G15+G24)</f>
        <v>1375.8600000000001</v>
      </c>
      <c r="H25" s="19"/>
      <c r="I25" s="114" t="s">
        <v>13</v>
      </c>
      <c r="J25" s="115"/>
      <c r="K25" s="116"/>
      <c r="L25" s="40">
        <f>SUM(L15+L24)</f>
        <v>46.64</v>
      </c>
      <c r="M25" s="40">
        <f>SUM(M15+M24)</f>
        <v>31.89</v>
      </c>
      <c r="N25" s="40">
        <f>SUM(N15+N24)</f>
        <v>210.54000000000002</v>
      </c>
      <c r="O25" s="41">
        <f>SUM(O15+O24)</f>
        <v>1372.58</v>
      </c>
    </row>
    <row r="27" spans="1:22" x14ac:dyDescent="0.25">
      <c r="I27" s="2"/>
      <c r="J27" s="3"/>
      <c r="K27" s="2"/>
      <c r="L27" s="2"/>
      <c r="M27" s="2"/>
      <c r="N27" s="2"/>
      <c r="O27" s="2"/>
    </row>
    <row r="28" spans="1:22" x14ac:dyDescent="0.25">
      <c r="A28" s="2"/>
      <c r="B28" s="3"/>
      <c r="C28" s="2"/>
      <c r="D28" s="2"/>
      <c r="E28" s="2"/>
      <c r="F28" s="2"/>
      <c r="G28" s="2"/>
    </row>
    <row r="30" spans="1:22" x14ac:dyDescent="0.25">
      <c r="I30" s="2"/>
      <c r="J30" s="3"/>
      <c r="K30" s="2"/>
      <c r="L30" s="2"/>
      <c r="M30" s="2"/>
      <c r="N30" s="2"/>
      <c r="O30" s="2"/>
    </row>
    <row r="31" spans="1:22" x14ac:dyDescent="0.25">
      <c r="I31" s="2"/>
      <c r="J31" s="3"/>
      <c r="K31" s="2"/>
      <c r="L31" s="2"/>
      <c r="M31" s="2"/>
      <c r="N31" s="2"/>
      <c r="O31" s="2"/>
    </row>
    <row r="32" spans="1:22" x14ac:dyDescent="0.25">
      <c r="I32" s="2"/>
      <c r="J32" s="3"/>
      <c r="K32" s="2"/>
      <c r="L32" s="2"/>
      <c r="M32" s="2"/>
      <c r="N32" s="2"/>
      <c r="O32" s="2"/>
    </row>
    <row r="33" spans="9:15" x14ac:dyDescent="0.25">
      <c r="I33" s="2"/>
      <c r="J33" s="3"/>
      <c r="K33" s="2"/>
      <c r="L33" s="2"/>
      <c r="M33" s="2"/>
      <c r="N33" s="2"/>
      <c r="O33" s="2"/>
    </row>
  </sheetData>
  <mergeCells count="30">
    <mergeCell ref="I6:I7"/>
    <mergeCell ref="J6:J7"/>
    <mergeCell ref="K6:K7"/>
    <mergeCell ref="L6:N6"/>
    <mergeCell ref="A1:G1"/>
    <mergeCell ref="A2:G2"/>
    <mergeCell ref="A3:G3"/>
    <mergeCell ref="A4:G4"/>
    <mergeCell ref="A5:G5"/>
    <mergeCell ref="I1:O1"/>
    <mergeCell ref="I2:O2"/>
    <mergeCell ref="I3:O3"/>
    <mergeCell ref="I4:O4"/>
    <mergeCell ref="I5:O5"/>
    <mergeCell ref="I25:K25"/>
    <mergeCell ref="A16:G16"/>
    <mergeCell ref="I16:O16"/>
    <mergeCell ref="O6:O7"/>
    <mergeCell ref="I8:O8"/>
    <mergeCell ref="I15:K15"/>
    <mergeCell ref="I24:K24"/>
    <mergeCell ref="A8:G8"/>
    <mergeCell ref="A15:C15"/>
    <mergeCell ref="A24:C24"/>
    <mergeCell ref="A25:C25"/>
    <mergeCell ref="A6:A7"/>
    <mergeCell ref="B6:B7"/>
    <mergeCell ref="C6:C7"/>
    <mergeCell ref="D6:F6"/>
    <mergeCell ref="G6:G7"/>
  </mergeCells>
  <phoneticPr fontId="8" type="noConversion"/>
  <pageMargins left="0.7" right="0.7" top="0.75" bottom="0.75" header="0.3" footer="0.3"/>
  <pageSetup paperSize="9" scale="8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A4" zoomScale="85" zoomScaleNormal="85" workbookViewId="0">
      <selection activeCell="S17" sqref="S17"/>
    </sheetView>
  </sheetViews>
  <sheetFormatPr defaultColWidth="9.140625" defaultRowHeight="15" x14ac:dyDescent="0.25"/>
  <cols>
    <col min="1" max="1" width="6.28515625" style="73" customWidth="1"/>
    <col min="2" max="2" width="27.85546875" style="73" customWidth="1"/>
    <col min="3" max="3" width="7.85546875" style="73" customWidth="1"/>
    <col min="4" max="5" width="9.140625" style="73"/>
    <col min="6" max="6" width="10.85546875" style="73" customWidth="1"/>
    <col min="7" max="8" width="9.140625" style="73"/>
    <col min="9" max="9" width="6.28515625" style="73" customWidth="1"/>
    <col min="10" max="10" width="28.42578125" style="73" customWidth="1"/>
    <col min="11" max="11" width="7.85546875" style="73" customWidth="1"/>
    <col min="12" max="13" width="9.140625" style="73"/>
    <col min="14" max="14" width="10.85546875" style="73" customWidth="1"/>
    <col min="15" max="16384" width="9.140625" style="73"/>
  </cols>
  <sheetData>
    <row r="1" spans="1:15" ht="15" customHeight="1" x14ac:dyDescent="0.25">
      <c r="A1" s="214" t="s">
        <v>29</v>
      </c>
      <c r="B1" s="215"/>
      <c r="C1" s="215"/>
      <c r="D1" s="215"/>
      <c r="E1" s="215"/>
      <c r="F1" s="215"/>
      <c r="G1" s="216"/>
      <c r="H1" s="85"/>
      <c r="I1" s="214" t="s">
        <v>30</v>
      </c>
      <c r="J1" s="215"/>
      <c r="K1" s="215"/>
      <c r="L1" s="215"/>
      <c r="M1" s="215"/>
      <c r="N1" s="215"/>
      <c r="O1" s="216"/>
    </row>
    <row r="2" spans="1:15" ht="15.75" x14ac:dyDescent="0.25">
      <c r="A2" s="199" t="s">
        <v>31</v>
      </c>
      <c r="B2" s="200"/>
      <c r="C2" s="200"/>
      <c r="D2" s="200"/>
      <c r="E2" s="200"/>
      <c r="F2" s="200"/>
      <c r="G2" s="201"/>
      <c r="H2" s="85"/>
      <c r="I2" s="199" t="s">
        <v>31</v>
      </c>
      <c r="J2" s="200"/>
      <c r="K2" s="200"/>
      <c r="L2" s="200"/>
      <c r="M2" s="200"/>
      <c r="N2" s="200"/>
      <c r="O2" s="201"/>
    </row>
    <row r="3" spans="1:15" ht="15.75" x14ac:dyDescent="0.25">
      <c r="A3" s="199" t="s">
        <v>77</v>
      </c>
      <c r="B3" s="200"/>
      <c r="C3" s="200"/>
      <c r="D3" s="200"/>
      <c r="E3" s="200"/>
      <c r="F3" s="200"/>
      <c r="G3" s="201"/>
      <c r="H3" s="85"/>
      <c r="I3" s="199" t="s">
        <v>77</v>
      </c>
      <c r="J3" s="200"/>
      <c r="K3" s="200"/>
      <c r="L3" s="200"/>
      <c r="M3" s="200"/>
      <c r="N3" s="200"/>
      <c r="O3" s="201"/>
    </row>
    <row r="4" spans="1:15" ht="18.75" customHeight="1" x14ac:dyDescent="0.25">
      <c r="A4" s="202" t="s">
        <v>48</v>
      </c>
      <c r="B4" s="203"/>
      <c r="C4" s="203"/>
      <c r="D4" s="203"/>
      <c r="E4" s="203"/>
      <c r="F4" s="203"/>
      <c r="G4" s="204"/>
      <c r="H4" s="85"/>
      <c r="I4" s="202" t="s">
        <v>48</v>
      </c>
      <c r="J4" s="203"/>
      <c r="K4" s="203"/>
      <c r="L4" s="203"/>
      <c r="M4" s="203"/>
      <c r="N4" s="203"/>
      <c r="O4" s="204"/>
    </row>
    <row r="5" spans="1:15" ht="19.5" customHeight="1" thickBot="1" x14ac:dyDescent="0.3">
      <c r="A5" s="163" t="s">
        <v>23</v>
      </c>
      <c r="B5" s="164"/>
      <c r="C5" s="164"/>
      <c r="D5" s="164"/>
      <c r="E5" s="164"/>
      <c r="F5" s="164"/>
      <c r="G5" s="165"/>
      <c r="H5" s="85"/>
      <c r="I5" s="163" t="s">
        <v>8</v>
      </c>
      <c r="J5" s="164"/>
      <c r="K5" s="164"/>
      <c r="L5" s="164"/>
      <c r="M5" s="164"/>
      <c r="N5" s="164"/>
      <c r="O5" s="165"/>
    </row>
    <row r="6" spans="1:15" ht="15.75" x14ac:dyDescent="0.25">
      <c r="A6" s="190" t="s">
        <v>0</v>
      </c>
      <c r="B6" s="192" t="s">
        <v>1</v>
      </c>
      <c r="C6" s="192" t="s">
        <v>2</v>
      </c>
      <c r="D6" s="194" t="s">
        <v>3</v>
      </c>
      <c r="E6" s="195"/>
      <c r="F6" s="196"/>
      <c r="G6" s="197" t="s">
        <v>7</v>
      </c>
      <c r="H6" s="85"/>
      <c r="I6" s="190" t="s">
        <v>0</v>
      </c>
      <c r="J6" s="192" t="s">
        <v>1</v>
      </c>
      <c r="K6" s="192" t="s">
        <v>2</v>
      </c>
      <c r="L6" s="194" t="s">
        <v>3</v>
      </c>
      <c r="M6" s="195"/>
      <c r="N6" s="196"/>
      <c r="O6" s="197" t="s">
        <v>7</v>
      </c>
    </row>
    <row r="7" spans="1:15" ht="31.5" x14ac:dyDescent="0.25">
      <c r="A7" s="191"/>
      <c r="B7" s="193"/>
      <c r="C7" s="193"/>
      <c r="D7" s="86" t="s">
        <v>4</v>
      </c>
      <c r="E7" s="86" t="s">
        <v>5</v>
      </c>
      <c r="F7" s="86" t="s">
        <v>6</v>
      </c>
      <c r="G7" s="198"/>
      <c r="H7" s="85"/>
      <c r="I7" s="191"/>
      <c r="J7" s="193"/>
      <c r="K7" s="193"/>
      <c r="L7" s="86" t="s">
        <v>4</v>
      </c>
      <c r="M7" s="86" t="s">
        <v>5</v>
      </c>
      <c r="N7" s="86" t="s">
        <v>6</v>
      </c>
      <c r="O7" s="198"/>
    </row>
    <row r="8" spans="1:15" ht="16.5" thickBot="1" x14ac:dyDescent="0.3">
      <c r="A8" s="187" t="s">
        <v>11</v>
      </c>
      <c r="B8" s="188"/>
      <c r="C8" s="188"/>
      <c r="D8" s="188"/>
      <c r="E8" s="188"/>
      <c r="F8" s="188"/>
      <c r="G8" s="189"/>
      <c r="H8" s="85"/>
      <c r="I8" s="187" t="s">
        <v>11</v>
      </c>
      <c r="J8" s="188"/>
      <c r="K8" s="188"/>
      <c r="L8" s="188"/>
      <c r="M8" s="188"/>
      <c r="N8" s="188"/>
      <c r="O8" s="189"/>
    </row>
    <row r="9" spans="1:15" ht="49.5" customHeight="1" x14ac:dyDescent="0.25">
      <c r="A9" s="87" t="s">
        <v>46</v>
      </c>
      <c r="B9" s="88" t="s">
        <v>78</v>
      </c>
      <c r="C9" s="89">
        <v>60</v>
      </c>
      <c r="D9" s="83">
        <v>3.5</v>
      </c>
      <c r="E9" s="83">
        <v>4</v>
      </c>
      <c r="F9" s="83">
        <v>35</v>
      </c>
      <c r="G9" s="84">
        <v>104</v>
      </c>
      <c r="H9" s="85"/>
      <c r="I9" s="90">
        <v>70</v>
      </c>
      <c r="J9" s="91" t="s">
        <v>90</v>
      </c>
      <c r="K9" s="83">
        <v>60</v>
      </c>
      <c r="L9" s="83">
        <v>0.48</v>
      </c>
      <c r="M9" s="83">
        <v>0</v>
      </c>
      <c r="N9" s="83">
        <v>1.02</v>
      </c>
      <c r="O9" s="84">
        <v>6</v>
      </c>
    </row>
    <row r="10" spans="1:15" ht="30.75" customHeight="1" x14ac:dyDescent="0.25">
      <c r="A10" s="87">
        <v>384</v>
      </c>
      <c r="B10" s="88" t="s">
        <v>119</v>
      </c>
      <c r="C10" s="83">
        <v>200</v>
      </c>
      <c r="D10" s="83">
        <v>7.02</v>
      </c>
      <c r="E10" s="83">
        <v>5.94</v>
      </c>
      <c r="F10" s="83">
        <v>34.200000000000003</v>
      </c>
      <c r="G10" s="84">
        <v>306.10000000000002</v>
      </c>
      <c r="H10" s="85"/>
      <c r="I10" s="87">
        <v>258</v>
      </c>
      <c r="J10" s="88" t="s">
        <v>102</v>
      </c>
      <c r="K10" s="92" t="s">
        <v>93</v>
      </c>
      <c r="L10" s="93">
        <v>22.61</v>
      </c>
      <c r="M10" s="93">
        <v>25.21</v>
      </c>
      <c r="N10" s="93">
        <v>21.27</v>
      </c>
      <c r="O10" s="94">
        <v>324.60000000000002</v>
      </c>
    </row>
    <row r="11" spans="1:15" ht="18" customHeight="1" x14ac:dyDescent="0.25">
      <c r="A11" s="36">
        <v>382</v>
      </c>
      <c r="B11" s="95" t="s">
        <v>9</v>
      </c>
      <c r="C11" s="83">
        <v>200</v>
      </c>
      <c r="D11" s="83">
        <v>3.78</v>
      </c>
      <c r="E11" s="83">
        <v>0.67</v>
      </c>
      <c r="F11" s="83">
        <v>26</v>
      </c>
      <c r="G11" s="84">
        <v>118.6</v>
      </c>
      <c r="H11" s="85"/>
      <c r="I11" s="36">
        <v>377</v>
      </c>
      <c r="J11" s="95" t="s">
        <v>55</v>
      </c>
      <c r="K11" s="83">
        <v>200</v>
      </c>
      <c r="L11" s="83">
        <v>0.13</v>
      </c>
      <c r="M11" s="83">
        <v>0.02</v>
      </c>
      <c r="N11" s="83">
        <v>15.2</v>
      </c>
      <c r="O11" s="84">
        <v>62</v>
      </c>
    </row>
    <row r="12" spans="1:15" ht="18" customHeight="1" x14ac:dyDescent="0.25">
      <c r="A12" s="87" t="s">
        <v>46</v>
      </c>
      <c r="B12" s="96" t="s">
        <v>12</v>
      </c>
      <c r="C12" s="83">
        <v>30</v>
      </c>
      <c r="D12" s="83">
        <v>1.35</v>
      </c>
      <c r="E12" s="83">
        <v>0.3</v>
      </c>
      <c r="F12" s="83">
        <v>12.75</v>
      </c>
      <c r="G12" s="84">
        <v>61.2</v>
      </c>
      <c r="H12" s="85"/>
      <c r="I12" s="87" t="s">
        <v>46</v>
      </c>
      <c r="J12" s="88" t="s">
        <v>12</v>
      </c>
      <c r="K12" s="83">
        <v>30</v>
      </c>
      <c r="L12" s="83">
        <v>1.35</v>
      </c>
      <c r="M12" s="83">
        <v>0.3</v>
      </c>
      <c r="N12" s="83">
        <v>12.75</v>
      </c>
      <c r="O12" s="84">
        <v>61.2</v>
      </c>
    </row>
    <row r="13" spans="1:15" ht="18" customHeight="1" thickBot="1" x14ac:dyDescent="0.3">
      <c r="A13" s="36" t="s">
        <v>46</v>
      </c>
      <c r="B13" s="95" t="s">
        <v>49</v>
      </c>
      <c r="C13" s="93">
        <v>40</v>
      </c>
      <c r="D13" s="93">
        <v>2</v>
      </c>
      <c r="E13" s="93">
        <v>0.26</v>
      </c>
      <c r="F13" s="93">
        <v>18.260000000000002</v>
      </c>
      <c r="G13" s="94">
        <v>85.4</v>
      </c>
      <c r="H13" s="85"/>
      <c r="I13" s="87" t="s">
        <v>46</v>
      </c>
      <c r="J13" s="88" t="s">
        <v>49</v>
      </c>
      <c r="K13" s="83">
        <v>30</v>
      </c>
      <c r="L13" s="83">
        <v>1.5</v>
      </c>
      <c r="M13" s="83">
        <v>0.2</v>
      </c>
      <c r="N13" s="83">
        <v>13.7</v>
      </c>
      <c r="O13" s="84">
        <v>64.099999999999994</v>
      </c>
    </row>
    <row r="14" spans="1:15" ht="16.5" thickBot="1" x14ac:dyDescent="0.3">
      <c r="A14" s="205" t="s">
        <v>10</v>
      </c>
      <c r="B14" s="206"/>
      <c r="C14" s="207"/>
      <c r="D14" s="97">
        <f>SUM(D9:D13)</f>
        <v>17.649999999999999</v>
      </c>
      <c r="E14" s="98">
        <f>SUM(E9:E13)</f>
        <v>11.170000000000002</v>
      </c>
      <c r="F14" s="98">
        <f>SUM(F9:F13)</f>
        <v>126.21000000000001</v>
      </c>
      <c r="G14" s="99">
        <f>SUM(G9:G13)</f>
        <v>675.30000000000007</v>
      </c>
      <c r="H14" s="85"/>
      <c r="I14" s="205" t="s">
        <v>10</v>
      </c>
      <c r="J14" s="206"/>
      <c r="K14" s="207"/>
      <c r="L14" s="97">
        <f>SUM(L9:L13)</f>
        <v>26.07</v>
      </c>
      <c r="M14" s="98">
        <f>SUM(M9:M13)</f>
        <v>25.73</v>
      </c>
      <c r="N14" s="98">
        <f>SUM(N9:N13)</f>
        <v>63.94</v>
      </c>
      <c r="O14" s="99">
        <f>SUM(O9:O13)</f>
        <v>517.9</v>
      </c>
    </row>
    <row r="15" spans="1:15" ht="16.5" thickBot="1" x14ac:dyDescent="0.3">
      <c r="A15" s="186" t="s">
        <v>24</v>
      </c>
      <c r="B15" s="186"/>
      <c r="C15" s="186"/>
      <c r="D15" s="186"/>
      <c r="E15" s="186"/>
      <c r="F15" s="186"/>
      <c r="G15" s="186"/>
      <c r="H15" s="85"/>
      <c r="I15" s="186" t="s">
        <v>24</v>
      </c>
      <c r="J15" s="186"/>
      <c r="K15" s="186"/>
      <c r="L15" s="186"/>
      <c r="M15" s="186"/>
      <c r="N15" s="186"/>
      <c r="O15" s="186"/>
    </row>
    <row r="16" spans="1:15" ht="20.25" customHeight="1" x14ac:dyDescent="0.25">
      <c r="A16" s="90">
        <v>71</v>
      </c>
      <c r="B16" s="91" t="s">
        <v>72</v>
      </c>
      <c r="C16" s="100">
        <v>60</v>
      </c>
      <c r="D16" s="100">
        <v>0.67</v>
      </c>
      <c r="E16" s="100">
        <v>0.06</v>
      </c>
      <c r="F16" s="100">
        <v>1.9</v>
      </c>
      <c r="G16" s="101">
        <v>13.2</v>
      </c>
      <c r="H16" s="85"/>
      <c r="I16" s="102" t="s">
        <v>46</v>
      </c>
      <c r="J16" s="91" t="s">
        <v>80</v>
      </c>
      <c r="K16" s="100">
        <v>60</v>
      </c>
      <c r="L16" s="100">
        <v>2.5</v>
      </c>
      <c r="M16" s="100">
        <v>2.85</v>
      </c>
      <c r="N16" s="100">
        <v>5.81</v>
      </c>
      <c r="O16" s="101">
        <v>24</v>
      </c>
    </row>
    <row r="17" spans="1:15" ht="47.25" x14ac:dyDescent="0.25">
      <c r="A17" s="87">
        <v>104</v>
      </c>
      <c r="B17" s="88" t="s">
        <v>74</v>
      </c>
      <c r="C17" s="83" t="s">
        <v>75</v>
      </c>
      <c r="D17" s="83">
        <v>3.5</v>
      </c>
      <c r="E17" s="83">
        <v>6.56</v>
      </c>
      <c r="F17" s="83">
        <v>13.77</v>
      </c>
      <c r="G17" s="84">
        <v>124.2</v>
      </c>
      <c r="H17" s="85"/>
      <c r="I17" s="87">
        <v>82</v>
      </c>
      <c r="J17" s="88" t="s">
        <v>67</v>
      </c>
      <c r="K17" s="83" t="s">
        <v>68</v>
      </c>
      <c r="L17" s="83">
        <v>3.94</v>
      </c>
      <c r="M17" s="83">
        <v>8.3000000000000007</v>
      </c>
      <c r="N17" s="83">
        <v>14.75</v>
      </c>
      <c r="O17" s="84">
        <v>125.6</v>
      </c>
    </row>
    <row r="18" spans="1:15" ht="20.25" customHeight="1" x14ac:dyDescent="0.25">
      <c r="A18" s="87">
        <v>265</v>
      </c>
      <c r="B18" s="103" t="s">
        <v>92</v>
      </c>
      <c r="C18" s="92" t="s">
        <v>93</v>
      </c>
      <c r="D18" s="93">
        <v>26.38</v>
      </c>
      <c r="E18" s="93">
        <v>27.02</v>
      </c>
      <c r="F18" s="93">
        <v>41.63</v>
      </c>
      <c r="G18" s="94">
        <v>515.20000000000005</v>
      </c>
      <c r="H18" s="85"/>
      <c r="I18" s="87">
        <v>288</v>
      </c>
      <c r="J18" s="88" t="s">
        <v>103</v>
      </c>
      <c r="K18" s="92" t="s">
        <v>104</v>
      </c>
      <c r="L18" s="92">
        <v>20.28</v>
      </c>
      <c r="M18" s="93">
        <v>22.3</v>
      </c>
      <c r="N18" s="92">
        <v>0.42</v>
      </c>
      <c r="O18" s="104">
        <v>283.27</v>
      </c>
    </row>
    <row r="19" spans="1:15" ht="29.25" customHeight="1" x14ac:dyDescent="0.25">
      <c r="A19" s="105">
        <v>376</v>
      </c>
      <c r="B19" s="103" t="s">
        <v>58</v>
      </c>
      <c r="C19" s="93">
        <v>200</v>
      </c>
      <c r="D19" s="93">
        <v>7.0000000000000007E-2</v>
      </c>
      <c r="E19" s="93">
        <v>0.02</v>
      </c>
      <c r="F19" s="93">
        <v>15</v>
      </c>
      <c r="G19" s="94">
        <v>60</v>
      </c>
      <c r="H19" s="85"/>
      <c r="I19" s="87">
        <v>205</v>
      </c>
      <c r="J19" s="88" t="s">
        <v>84</v>
      </c>
      <c r="K19" s="89">
        <v>150</v>
      </c>
      <c r="L19" s="83">
        <v>5.17</v>
      </c>
      <c r="M19" s="83">
        <v>6</v>
      </c>
      <c r="N19" s="83">
        <v>28.52</v>
      </c>
      <c r="O19" s="84">
        <v>188.4</v>
      </c>
    </row>
    <row r="20" spans="1:15" ht="19.5" customHeight="1" x14ac:dyDescent="0.25">
      <c r="A20" s="87" t="s">
        <v>46</v>
      </c>
      <c r="B20" s="96" t="s">
        <v>12</v>
      </c>
      <c r="C20" s="83">
        <v>20</v>
      </c>
      <c r="D20" s="83">
        <v>0.9</v>
      </c>
      <c r="E20" s="83">
        <v>0.2</v>
      </c>
      <c r="F20" s="83">
        <v>8.5</v>
      </c>
      <c r="G20" s="84">
        <v>40.799999999999997</v>
      </c>
      <c r="H20" s="85"/>
      <c r="I20" s="87">
        <v>342</v>
      </c>
      <c r="J20" s="88" t="s">
        <v>62</v>
      </c>
      <c r="K20" s="89">
        <v>200</v>
      </c>
      <c r="L20" s="83">
        <v>0.16</v>
      </c>
      <c r="M20" s="83">
        <v>0.16</v>
      </c>
      <c r="N20" s="83">
        <v>23.88</v>
      </c>
      <c r="O20" s="84">
        <v>114.6</v>
      </c>
    </row>
    <row r="21" spans="1:15" ht="16.5" thickBot="1" x14ac:dyDescent="0.3">
      <c r="A21" s="36" t="s">
        <v>46</v>
      </c>
      <c r="B21" s="95" t="s">
        <v>49</v>
      </c>
      <c r="C21" s="83">
        <v>30</v>
      </c>
      <c r="D21" s="83">
        <v>1.5</v>
      </c>
      <c r="E21" s="83">
        <v>0.2</v>
      </c>
      <c r="F21" s="83">
        <v>13.7</v>
      </c>
      <c r="G21" s="84">
        <v>64.099999999999994</v>
      </c>
      <c r="H21" s="85"/>
      <c r="I21" s="87" t="s">
        <v>46</v>
      </c>
      <c r="J21" s="96" t="s">
        <v>12</v>
      </c>
      <c r="K21" s="83">
        <v>20</v>
      </c>
      <c r="L21" s="83">
        <v>0.9</v>
      </c>
      <c r="M21" s="83">
        <v>0.2</v>
      </c>
      <c r="N21" s="83">
        <v>8.5</v>
      </c>
      <c r="O21" s="84">
        <v>40.799999999999997</v>
      </c>
    </row>
    <row r="22" spans="1:15" ht="16.5" thickBot="1" x14ac:dyDescent="0.3">
      <c r="A22" s="208" t="s">
        <v>10</v>
      </c>
      <c r="B22" s="209"/>
      <c r="C22" s="210"/>
      <c r="D22" s="106">
        <f>SUM(D16:D21)</f>
        <v>33.019999999999996</v>
      </c>
      <c r="E22" s="106">
        <f>SUM(E16:E21)</f>
        <v>34.060000000000009</v>
      </c>
      <c r="F22" s="106">
        <f>SUM(F16:F21)</f>
        <v>94.500000000000014</v>
      </c>
      <c r="G22" s="107">
        <f>SUM(G16:G21)</f>
        <v>817.5</v>
      </c>
      <c r="H22" s="85"/>
      <c r="I22" s="87" t="s">
        <v>46</v>
      </c>
      <c r="J22" s="88" t="s">
        <v>49</v>
      </c>
      <c r="K22" s="83">
        <v>20</v>
      </c>
      <c r="L22" s="83">
        <v>1</v>
      </c>
      <c r="M22" s="83">
        <v>0.13</v>
      </c>
      <c r="N22" s="83">
        <v>9.1300000000000008</v>
      </c>
      <c r="O22" s="84">
        <v>42.7</v>
      </c>
    </row>
    <row r="23" spans="1:15" ht="16.5" thickBot="1" x14ac:dyDescent="0.3">
      <c r="A23" s="211" t="s">
        <v>13</v>
      </c>
      <c r="B23" s="212"/>
      <c r="C23" s="213"/>
      <c r="D23" s="108">
        <f t="shared" ref="D23:F23" si="0">D22+D14</f>
        <v>50.669999999999995</v>
      </c>
      <c r="E23" s="108">
        <f t="shared" si="0"/>
        <v>45.230000000000011</v>
      </c>
      <c r="F23" s="108">
        <f t="shared" si="0"/>
        <v>220.71000000000004</v>
      </c>
      <c r="G23" s="108">
        <f>G22+G14</f>
        <v>1492.8000000000002</v>
      </c>
      <c r="H23" s="85"/>
      <c r="I23" s="208" t="s">
        <v>10</v>
      </c>
      <c r="J23" s="209"/>
      <c r="K23" s="210"/>
      <c r="L23" s="106">
        <f>SUM(L16:L22)</f>
        <v>33.949999999999996</v>
      </c>
      <c r="M23" s="106">
        <f t="shared" ref="M23:O23" si="1">SUM(M16:M22)</f>
        <v>39.940000000000005</v>
      </c>
      <c r="N23" s="106">
        <f t="shared" si="1"/>
        <v>91.009999999999991</v>
      </c>
      <c r="O23" s="107">
        <f t="shared" si="1"/>
        <v>819.37</v>
      </c>
    </row>
    <row r="24" spans="1:15" ht="16.5" thickBot="1" x14ac:dyDescent="0.3">
      <c r="A24" s="13"/>
      <c r="B24" s="13"/>
      <c r="C24" s="13"/>
      <c r="D24" s="13"/>
      <c r="E24" s="13"/>
      <c r="F24" s="13"/>
      <c r="G24" s="13"/>
      <c r="H24" s="85"/>
      <c r="I24" s="211" t="s">
        <v>13</v>
      </c>
      <c r="J24" s="212"/>
      <c r="K24" s="213"/>
      <c r="L24" s="109">
        <f>SUM(L14+L23)</f>
        <v>60.019999999999996</v>
      </c>
      <c r="M24" s="109">
        <f t="shared" ref="M24:O24" si="2">SUM(M14+M23)</f>
        <v>65.67</v>
      </c>
      <c r="N24" s="109">
        <f t="shared" si="2"/>
        <v>154.94999999999999</v>
      </c>
      <c r="O24" s="108">
        <f t="shared" si="2"/>
        <v>1337.27</v>
      </c>
    </row>
    <row r="25" spans="1:15" x14ac:dyDescent="0.25">
      <c r="I25" s="75"/>
      <c r="J25" s="76"/>
      <c r="K25" s="75"/>
      <c r="L25" s="75"/>
      <c r="M25" s="75"/>
      <c r="N25" s="75"/>
      <c r="O25" s="75"/>
    </row>
    <row r="26" spans="1:15" x14ac:dyDescent="0.25">
      <c r="I26" s="75"/>
      <c r="J26" s="76"/>
      <c r="K26" s="75"/>
      <c r="L26" s="75"/>
      <c r="M26" s="75"/>
      <c r="N26" s="75"/>
      <c r="O26" s="75"/>
    </row>
    <row r="27" spans="1:15" x14ac:dyDescent="0.25">
      <c r="I27" s="75"/>
      <c r="J27" s="76"/>
      <c r="K27" s="75"/>
      <c r="L27" s="75"/>
      <c r="M27" s="75"/>
      <c r="N27" s="75"/>
      <c r="O27" s="75"/>
    </row>
    <row r="28" spans="1:15" x14ac:dyDescent="0.25">
      <c r="I28" s="75"/>
      <c r="J28" s="76"/>
      <c r="K28" s="75"/>
      <c r="L28" s="75"/>
      <c r="M28" s="75"/>
      <c r="N28" s="75"/>
      <c r="O28" s="75"/>
    </row>
    <row r="29" spans="1:15" x14ac:dyDescent="0.25">
      <c r="A29" s="75"/>
      <c r="B29" s="76"/>
      <c r="C29" s="75"/>
      <c r="D29" s="75"/>
      <c r="E29" s="75"/>
      <c r="F29" s="75"/>
      <c r="G29" s="75"/>
      <c r="I29" s="75"/>
      <c r="J29" s="76"/>
      <c r="K29" s="75"/>
      <c r="L29" s="75"/>
      <c r="M29" s="75"/>
      <c r="N29" s="75"/>
      <c r="O29" s="75"/>
    </row>
    <row r="30" spans="1:15" x14ac:dyDescent="0.25">
      <c r="I30" s="75"/>
      <c r="J30" s="76"/>
      <c r="K30" s="75"/>
      <c r="L30" s="75"/>
      <c r="M30" s="75"/>
      <c r="N30" s="75"/>
      <c r="O30" s="75"/>
    </row>
    <row r="31" spans="1:15" x14ac:dyDescent="0.25">
      <c r="I31" s="75"/>
      <c r="J31" s="76"/>
      <c r="K31" s="75"/>
      <c r="L31" s="75"/>
      <c r="M31" s="75"/>
      <c r="N31" s="75"/>
      <c r="O31" s="75"/>
    </row>
    <row r="32" spans="1:15" x14ac:dyDescent="0.25">
      <c r="A32" s="75"/>
      <c r="B32" s="76"/>
      <c r="C32" s="75"/>
      <c r="D32" s="75"/>
      <c r="E32" s="75"/>
      <c r="F32" s="75"/>
      <c r="G32" s="75"/>
      <c r="I32" s="75"/>
      <c r="J32" s="76"/>
      <c r="K32" s="75"/>
      <c r="L32" s="75"/>
      <c r="M32" s="75"/>
      <c r="N32" s="75"/>
      <c r="O32" s="75"/>
    </row>
    <row r="33" spans="1:15" x14ac:dyDescent="0.25">
      <c r="A33" s="75"/>
      <c r="B33" s="76"/>
      <c r="C33" s="75"/>
      <c r="D33" s="75"/>
      <c r="E33" s="75"/>
      <c r="F33" s="75"/>
      <c r="G33" s="75"/>
      <c r="I33" s="75"/>
      <c r="J33" s="76"/>
      <c r="K33" s="75"/>
      <c r="L33" s="75"/>
      <c r="M33" s="75"/>
      <c r="N33" s="75"/>
      <c r="O33" s="75"/>
    </row>
  </sheetData>
  <mergeCells count="30">
    <mergeCell ref="I23:K23"/>
    <mergeCell ref="I24:K24"/>
    <mergeCell ref="A1:G1"/>
    <mergeCell ref="A2:G2"/>
    <mergeCell ref="A3:G3"/>
    <mergeCell ref="A4:G4"/>
    <mergeCell ref="A14:C14"/>
    <mergeCell ref="A22:C22"/>
    <mergeCell ref="A23:C23"/>
    <mergeCell ref="A6:A7"/>
    <mergeCell ref="B6:B7"/>
    <mergeCell ref="C6:C7"/>
    <mergeCell ref="A5:G5"/>
    <mergeCell ref="A15:G15"/>
    <mergeCell ref="I1:O1"/>
    <mergeCell ref="I2:O2"/>
    <mergeCell ref="I3:O3"/>
    <mergeCell ref="I4:O4"/>
    <mergeCell ref="I5:O5"/>
    <mergeCell ref="I8:O8"/>
    <mergeCell ref="I14:K14"/>
    <mergeCell ref="I15:O15"/>
    <mergeCell ref="A8:G8"/>
    <mergeCell ref="I6:I7"/>
    <mergeCell ref="J6:J7"/>
    <mergeCell ref="K6:K7"/>
    <mergeCell ref="L6:N6"/>
    <mergeCell ref="O6:O7"/>
    <mergeCell ref="D6:F6"/>
    <mergeCell ref="G6:G7"/>
  </mergeCells>
  <pageMargins left="0.7" right="0.7" top="0.75" bottom="0.75" header="0.3" footer="0.3"/>
  <pageSetup paperSize="9" scale="81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E15" sqref="E15"/>
    </sheetView>
  </sheetViews>
  <sheetFormatPr defaultRowHeight="15" x14ac:dyDescent="0.25"/>
  <cols>
    <col min="1" max="2" width="18" customWidth="1"/>
    <col min="3" max="3" width="17.42578125" customWidth="1"/>
    <col min="4" max="4" width="18" customWidth="1"/>
    <col min="5" max="5" width="19.140625" customWidth="1"/>
  </cols>
  <sheetData>
    <row r="1" spans="1:6" ht="18.75" x14ac:dyDescent="0.3">
      <c r="A1" s="217" t="s">
        <v>32</v>
      </c>
      <c r="B1" s="218"/>
      <c r="C1" s="218"/>
      <c r="D1" s="218"/>
      <c r="E1" s="218"/>
    </row>
    <row r="2" spans="1:6" ht="15.75" x14ac:dyDescent="0.25">
      <c r="A2" s="219" t="s">
        <v>105</v>
      </c>
      <c r="B2" s="219"/>
      <c r="C2" s="219"/>
      <c r="D2" s="219"/>
      <c r="E2" s="219"/>
      <c r="F2" s="219"/>
    </row>
    <row r="3" spans="1:6" ht="16.5" thickBot="1" x14ac:dyDescent="0.3">
      <c r="A3" s="13" t="s">
        <v>45</v>
      </c>
      <c r="B3" s="13"/>
      <c r="C3" s="13"/>
      <c r="D3" s="13"/>
      <c r="E3" s="13"/>
      <c r="F3" s="13"/>
    </row>
    <row r="4" spans="1:6" ht="19.5" thickBot="1" x14ac:dyDescent="0.35">
      <c r="A4" s="4" t="s">
        <v>33</v>
      </c>
      <c r="B4" s="5" t="s">
        <v>11</v>
      </c>
      <c r="C4" s="5" t="s">
        <v>34</v>
      </c>
      <c r="D4" s="5" t="s">
        <v>24</v>
      </c>
      <c r="E4" s="6" t="s">
        <v>34</v>
      </c>
    </row>
    <row r="5" spans="1:6" ht="19.5" thickBot="1" x14ac:dyDescent="0.35">
      <c r="A5" s="7">
        <v>1</v>
      </c>
      <c r="B5" s="8">
        <f>'1-2 день'!G13</f>
        <v>586.4</v>
      </c>
      <c r="C5" s="16">
        <f>B5/23.5</f>
        <v>24.9531914893617</v>
      </c>
      <c r="D5" s="16">
        <f>'1-2 день'!G25</f>
        <v>780.27</v>
      </c>
      <c r="E5" s="10">
        <f>SUM(D5)/23.5</f>
        <v>33.202978723404257</v>
      </c>
    </row>
    <row r="6" spans="1:6" ht="19.5" thickBot="1" x14ac:dyDescent="0.35">
      <c r="A6" s="7">
        <v>2</v>
      </c>
      <c r="B6" s="9">
        <f>'1-2 день'!O15</f>
        <v>581.5</v>
      </c>
      <c r="C6" s="16">
        <f t="shared" ref="C6:C14" si="0">B6/23.5</f>
        <v>24.74468085106383</v>
      </c>
      <c r="D6" s="16">
        <f>'1-2 день'!O25</f>
        <v>758.23000000000013</v>
      </c>
      <c r="E6" s="10">
        <f t="shared" ref="E6:E14" si="1">SUM(D6)/23.5</f>
        <v>32.265106382978729</v>
      </c>
    </row>
    <row r="7" spans="1:6" ht="19.5" thickBot="1" x14ac:dyDescent="0.35">
      <c r="A7" s="7">
        <v>3</v>
      </c>
      <c r="B7" s="9">
        <f>'3-4 день'!G15</f>
        <v>583.55000000000007</v>
      </c>
      <c r="C7" s="16">
        <f t="shared" si="0"/>
        <v>24.831914893617025</v>
      </c>
      <c r="D7" s="16">
        <f>'3-4 день'!G25</f>
        <v>733.80000000000007</v>
      </c>
      <c r="E7" s="10">
        <f t="shared" si="1"/>
        <v>31.225531914893619</v>
      </c>
    </row>
    <row r="8" spans="1:6" ht="19.5" thickBot="1" x14ac:dyDescent="0.35">
      <c r="A8" s="7">
        <v>4</v>
      </c>
      <c r="B8" s="9">
        <f>'3-4 день'!O15</f>
        <v>524.91</v>
      </c>
      <c r="C8" s="16">
        <f t="shared" si="0"/>
        <v>22.336595744680849</v>
      </c>
      <c r="D8" s="16">
        <f>'3-4 день'!O24</f>
        <v>734.62</v>
      </c>
      <c r="E8" s="10">
        <f t="shared" si="1"/>
        <v>31.260425531914894</v>
      </c>
    </row>
    <row r="9" spans="1:6" ht="19.5" thickBot="1" x14ac:dyDescent="0.35">
      <c r="A9" s="7">
        <v>5</v>
      </c>
      <c r="B9" s="9">
        <f>'5-6 день'!G15</f>
        <v>563.6</v>
      </c>
      <c r="C9" s="16">
        <f t="shared" si="0"/>
        <v>23.982978723404255</v>
      </c>
      <c r="D9" s="16">
        <f>'5-6 день'!G24</f>
        <v>774.90000000000009</v>
      </c>
      <c r="E9" s="10">
        <f t="shared" si="1"/>
        <v>32.974468085106388</v>
      </c>
    </row>
    <row r="10" spans="1:6" ht="19.5" thickBot="1" x14ac:dyDescent="0.35">
      <c r="A10" s="7">
        <v>6</v>
      </c>
      <c r="B10" s="9">
        <f>'5-6 день'!O15</f>
        <v>579.61</v>
      </c>
      <c r="C10" s="16">
        <f t="shared" si="0"/>
        <v>24.664255319148936</v>
      </c>
      <c r="D10" s="16">
        <f>'5-6 день'!O25</f>
        <v>773.2700000000001</v>
      </c>
      <c r="E10" s="10">
        <f t="shared" si="1"/>
        <v>32.90510638297873</v>
      </c>
    </row>
    <row r="11" spans="1:6" ht="19.5" thickBot="1" x14ac:dyDescent="0.35">
      <c r="A11" s="7">
        <v>7</v>
      </c>
      <c r="B11" s="9">
        <f>'7-8 день'!G15</f>
        <v>594.40000000000009</v>
      </c>
      <c r="C11" s="16">
        <f t="shared" si="0"/>
        <v>25.293617021276599</v>
      </c>
      <c r="D11" s="16">
        <f>'7-8 день'!G24</f>
        <v>781.46000000000015</v>
      </c>
      <c r="E11" s="10">
        <f t="shared" si="1"/>
        <v>33.253617021276604</v>
      </c>
    </row>
    <row r="12" spans="1:6" ht="19.5" thickBot="1" x14ac:dyDescent="0.35">
      <c r="A12" s="7">
        <v>8</v>
      </c>
      <c r="B12" s="9">
        <f>'7-8 день'!O15</f>
        <v>557.66999999999996</v>
      </c>
      <c r="C12" s="16">
        <f t="shared" si="0"/>
        <v>23.730638297872339</v>
      </c>
      <c r="D12" s="16">
        <f>'7-8 день'!O24</f>
        <v>814.91000000000008</v>
      </c>
      <c r="E12" s="10">
        <f t="shared" si="1"/>
        <v>34.677021276595745</v>
      </c>
    </row>
    <row r="13" spans="1:6" ht="19.5" thickBot="1" x14ac:dyDescent="0.35">
      <c r="A13" s="7">
        <v>9</v>
      </c>
      <c r="B13" s="9">
        <f>'9-10 день'!G14</f>
        <v>675.30000000000007</v>
      </c>
      <c r="C13" s="16">
        <f t="shared" si="0"/>
        <v>28.736170212765959</v>
      </c>
      <c r="D13" s="16">
        <f>'9-10 день'!G22</f>
        <v>817.5</v>
      </c>
      <c r="E13" s="10">
        <f t="shared" si="1"/>
        <v>34.787234042553195</v>
      </c>
    </row>
    <row r="14" spans="1:6" ht="19.5" thickBot="1" x14ac:dyDescent="0.35">
      <c r="A14" s="7">
        <v>10</v>
      </c>
      <c r="B14" s="9">
        <f>'9-10 день'!O14</f>
        <v>517.9</v>
      </c>
      <c r="C14" s="16">
        <f t="shared" si="0"/>
        <v>22.038297872340426</v>
      </c>
      <c r="D14" s="16">
        <f>'9-10 день'!O23</f>
        <v>819.37</v>
      </c>
      <c r="E14" s="10">
        <f t="shared" si="1"/>
        <v>34.8668085106383</v>
      </c>
    </row>
    <row r="15" spans="1:6" ht="19.5" thickBot="1" x14ac:dyDescent="0.35">
      <c r="A15" s="4" t="s">
        <v>35</v>
      </c>
      <c r="B15" s="11">
        <f>SUM(B5:B14)/10</f>
        <v>576.48400000000004</v>
      </c>
      <c r="C15" s="18">
        <v>23.5</v>
      </c>
      <c r="D15" s="11">
        <f>SUM(D5:D14)/10</f>
        <v>778.83299999999997</v>
      </c>
      <c r="E15" s="17">
        <v>32.6</v>
      </c>
    </row>
    <row r="17" spans="1:5" ht="15.75" x14ac:dyDescent="0.25">
      <c r="A17" s="220" t="s">
        <v>91</v>
      </c>
      <c r="B17" s="220"/>
      <c r="C17" s="220"/>
      <c r="D17" s="220"/>
      <c r="E17" s="220"/>
    </row>
  </sheetData>
  <mergeCells count="3">
    <mergeCell ref="A1:E1"/>
    <mergeCell ref="A2:F2"/>
    <mergeCell ref="A17:E17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workbookViewId="0">
      <selection activeCell="A6" sqref="A6:O6"/>
    </sheetView>
  </sheetViews>
  <sheetFormatPr defaultRowHeight="15" x14ac:dyDescent="0.25"/>
  <cols>
    <col min="15" max="15" width="53.28515625" customWidth="1"/>
  </cols>
  <sheetData>
    <row r="1" spans="1:15" ht="31.9" customHeight="1" x14ac:dyDescent="0.35">
      <c r="A1" s="222" t="s">
        <v>36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s="12" customFormat="1" ht="36.6" customHeight="1" x14ac:dyDescent="0.3">
      <c r="A2" s="223" t="s">
        <v>37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s="12" customFormat="1" ht="55.15" customHeight="1" x14ac:dyDescent="0.3">
      <c r="A3" s="223" t="s">
        <v>38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s="12" customFormat="1" ht="25.15" customHeight="1" x14ac:dyDescent="0.3">
      <c r="A4" s="221" t="s">
        <v>39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</row>
    <row r="5" spans="1:15" s="12" customFormat="1" ht="38.450000000000003" customHeight="1" x14ac:dyDescent="0.3">
      <c r="A5" s="223" t="s">
        <v>40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15" s="12" customFormat="1" ht="37.5" customHeight="1" x14ac:dyDescent="0.3">
      <c r="A6" s="223" t="s">
        <v>106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</row>
    <row r="7" spans="1:15" s="12" customFormat="1" ht="25.9" customHeight="1" x14ac:dyDescent="0.3">
      <c r="A7" s="221" t="s">
        <v>96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</row>
    <row r="8" spans="1:15" s="12" customFormat="1" ht="25.15" customHeight="1" x14ac:dyDescent="0.3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</row>
    <row r="9" spans="1:15" s="12" customFormat="1" ht="25.9" customHeight="1" x14ac:dyDescent="0.3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</row>
  </sheetData>
  <mergeCells count="9">
    <mergeCell ref="A7:O7"/>
    <mergeCell ref="A8:O8"/>
    <mergeCell ref="A9:O9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paperSize="9" scale="9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титульный лист</vt:lpstr>
      <vt:lpstr>1-2 день</vt:lpstr>
      <vt:lpstr>3-4 день</vt:lpstr>
      <vt:lpstr>5-6 день</vt:lpstr>
      <vt:lpstr>7-8 день</vt:lpstr>
      <vt:lpstr>9-10 день</vt:lpstr>
      <vt:lpstr>Ср. зн. ккал</vt:lpstr>
      <vt:lpstr>Исп. литер.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2022-12-04T14:17:17Z</dcterms:modified>
</cp:coreProperties>
</file>